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1\06_June\Kenya and Uganda domestic papers\Datasets\"/>
    </mc:Choice>
  </mc:AlternateContent>
  <xr:revisionPtr revIDLastSave="0" documentId="13_ncr:1_{C9002BD1-F6E6-4D7C-A7DD-1D46352DFD48}" xr6:coauthVersionLast="47" xr6:coauthVersionMax="47" xr10:uidLastSave="{00000000-0000-0000-0000-000000000000}"/>
  <bookViews>
    <workbookView xWindow="-110" yWindow="-110" windowWidth="19420" windowHeight="10420" firstSheet="2" activeTab="10" xr2:uid="{D2DF6A24-27DD-4E3E-9BD6-662D0CB67669}"/>
  </bookViews>
  <sheets>
    <sheet name="Figure 1" sheetId="60" r:id="rId1"/>
    <sheet name="Figure 2a" sheetId="1" r:id="rId2"/>
    <sheet name="Figure 2b" sheetId="59" r:id="rId3"/>
    <sheet name="Figure 3a" sheetId="57" r:id="rId4"/>
    <sheet name="Figure 3b" sheetId="61" r:id="rId5"/>
    <sheet name="Figure 4" sheetId="62" r:id="rId6"/>
    <sheet name="Figure 5" sheetId="63" r:id="rId7"/>
    <sheet name="Figure 6" sheetId="64" r:id="rId8"/>
    <sheet name="Figure 7" sheetId="65" r:id="rId9"/>
    <sheet name="Figure 8" sheetId="66" r:id="rId10"/>
    <sheet name="Figure 9" sheetId="67" r:id="rId11"/>
    <sheet name="Figure 10" sheetId="6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<sst xmlns="http://schemas.openxmlformats.org/spreadsheetml/2006/main" count="242" uniqueCount="78">
  <si>
    <t>Source:</t>
  </si>
  <si>
    <t>Author:</t>
  </si>
  <si>
    <t>Geographical information:</t>
  </si>
  <si>
    <t>Eastone Owino</t>
  </si>
  <si>
    <t>Figure 1</t>
  </si>
  <si>
    <t xml:space="preserve">Descriptive title </t>
  </si>
  <si>
    <t>Trends in revenue generated, FY2016/17–FY2020/21</t>
  </si>
  <si>
    <t>Domestic financial 
flows in Kenya before 
and during Covid-19</t>
  </si>
  <si>
    <t>FY2016/17</t>
  </si>
  <si>
    <t>FY2017/18</t>
  </si>
  <si>
    <t>FY2018/19</t>
  </si>
  <si>
    <t>FY2019/20</t>
  </si>
  <si>
    <t>FY2020/21</t>
  </si>
  <si>
    <t>Total revenue</t>
  </si>
  <si>
    <t>Grants</t>
  </si>
  <si>
    <t>Deficit financing</t>
  </si>
  <si>
    <t>Figure 2a</t>
  </si>
  <si>
    <t>Sector allocation before Covid-19</t>
  </si>
  <si>
    <t>2018/19</t>
  </si>
  <si>
    <t>2017/18</t>
  </si>
  <si>
    <t>2016/17</t>
  </si>
  <si>
    <t>Economic and Commercial Affairs</t>
  </si>
  <si>
    <t>Social Protection, Culture and Recreation</t>
  </si>
  <si>
    <t>Agriculture, Rural &amp; Urban Development</t>
  </si>
  <si>
    <t>Environment Protection, Water &amp; Natural Resources</t>
  </si>
  <si>
    <t>Health</t>
  </si>
  <si>
    <t>National security</t>
  </si>
  <si>
    <t>GJLO</t>
  </si>
  <si>
    <t>Public Admin &amp; International Relations</t>
  </si>
  <si>
    <t>County Shareable Revenue</t>
  </si>
  <si>
    <t>Energy, Infrastructure &amp; ICT</t>
  </si>
  <si>
    <t>Education</t>
  </si>
  <si>
    <t>Interest payments</t>
  </si>
  <si>
    <t>Sector allocation during Covid-19</t>
  </si>
  <si>
    <t>2021/22</t>
  </si>
  <si>
    <t>2020/21</t>
  </si>
  <si>
    <t>2019/20</t>
  </si>
  <si>
    <t>Figure 2b</t>
  </si>
  <si>
    <t>Figure 3a</t>
  </si>
  <si>
    <t>Figure 3b</t>
  </si>
  <si>
    <t>Sector</t>
  </si>
  <si>
    <t>Figure 4</t>
  </si>
  <si>
    <t>Health sector funding gap before and during Covid-19</t>
  </si>
  <si>
    <t>Before Covid-19</t>
  </si>
  <si>
    <t>During Covid-19</t>
  </si>
  <si>
    <t>Figure 5</t>
  </si>
  <si>
    <t>Agriculture sector funding gap before and during Covid-19</t>
  </si>
  <si>
    <t>Agriculture</t>
  </si>
  <si>
    <t>Figure 6</t>
  </si>
  <si>
    <t>Basic education sector funding gap before and during Covid-19</t>
  </si>
  <si>
    <t>Basic education</t>
  </si>
  <si>
    <t>Figure 7</t>
  </si>
  <si>
    <t>Social protection sector funding gap before and during Covid-19</t>
  </si>
  <si>
    <t>Social protection</t>
  </si>
  <si>
    <t>Figure 8</t>
  </si>
  <si>
    <t>Water and sanitation sector funding gap before and during Covid-19</t>
  </si>
  <si>
    <t>WASH</t>
  </si>
  <si>
    <t>Figure 9</t>
  </si>
  <si>
    <t>Annual Public Debt Management Reports, The National Treasury of Kenya.</t>
  </si>
  <si>
    <t>Trends in public debt and total debt as a percentage of GDP, FY2016/17–FY2019/20  </t>
  </si>
  <si>
    <t>Domestic debt</t>
  </si>
  <si>
    <t>External debt</t>
  </si>
  <si>
    <t>Figure 10</t>
  </si>
  <si>
    <t>Trends in debt service payments, FY2016/17–FY2020/21  </t>
  </si>
  <si>
    <t>Total domestic debt service</t>
  </si>
  <si>
    <t>Total external debt service</t>
  </si>
  <si>
    <t>Total Debt Service as a % of Revenue</t>
  </si>
  <si>
    <t>The National Treasury of Kenya</t>
  </si>
  <si>
    <t>Country: Kenya</t>
  </si>
  <si>
    <t>Funding allocation change across sectors before Covid-19 (FY2016/17–FY2017/18 and FY2017/18–FY 2018/19)</t>
  </si>
  <si>
    <t xml:space="preserve">Funding allocation change across sectors during Covid-19 (FY2019/20–FY2020/21 and FY2020/21–FY2021/22) </t>
  </si>
  <si>
    <t>Agricultural sector budget proposals and programme-based budgets, 2018/19–2020/21, the National Treasury of Kenya.</t>
  </si>
  <si>
    <t>Health sector budget proposals and programme-based budgets, 2018/19–2020/21, the National Treasury of Kenya.</t>
  </si>
  <si>
    <t>Education sector budget proposals and programme-based budgets, 2018/19–2020/21, the National Treasury of Kenya.</t>
  </si>
  <si>
    <t>Social protection sector budget proposals and programme-based budgets, 2018/19–2020/21, the National Treasury of Kenya.</t>
  </si>
  <si>
    <t>Water and sanitation sector budget proposals and programme-based budgets, 2018/19–2020/21, the National Treasury of Kenya.</t>
  </si>
  <si>
    <t>Coountry: Kenya</t>
  </si>
  <si>
    <t>Total debt as a 
%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</si>
</sst>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6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0"/>
      <name val="Arial"/>
      <family val="2"/>
    </font>
    <font>
      <sz val="11"/>
      <color rgb="FF3F3F3F"/>
      <name val="Arial"/>
      <family val="2"/>
      <scheme val="minor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</borders>
  <cellStyleXfs count="21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1" applyNumberFormat="0" applyAlignment="0" applyProtection="0"/>
    <xf numFmtId="0" fontId="6" fillId="5" borderId="2" applyNumberFormat="0" applyFont="0" applyAlignment="0" applyProtection="0"/>
  </cellStyleXfs>
  <cellXfs count="27">
    <xf numFmtId="0" fontId="0" fillId="0" borderId="0" xfId="0"/>
    <xf numFmtId="0" fontId="7" fillId="0" borderId="0" xfId="0" applyFont="1"/>
    <xf numFmtId="0" fontId="7" fillId="0" borderId="0" xfId="0" applyFont="1" applyFill="1"/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  <xf numFmtId="4" fontId="7" fillId="0" borderId="0" xfId="0" applyNumberFormat="1" applyFont="1"/>
    <xf numFmtId="0" fontId="0" fillId="0" borderId="0" xfId="0" applyFill="1"/>
    <xf numFmtId="165" fontId="0" fillId="0" borderId="0" xfId="0" applyNumberFormat="1" applyFill="1"/>
    <xf numFmtId="0" fontId="0" fillId="0" borderId="3" xfId="20" applyFont="1" applyFill="1" applyBorder="1"/>
    <xf numFmtId="0" fontId="14" fillId="0" borderId="0" xfId="19" applyFont="1" applyFill="1" applyBorder="1"/>
    <xf numFmtId="0" fontId="13" fillId="0" borderId="0" xfId="0" applyFont="1" applyFill="1"/>
    <xf numFmtId="0" fontId="0" fillId="0" borderId="2" xfId="20" applyFont="1" applyFill="1"/>
    <xf numFmtId="0" fontId="0" fillId="0" borderId="0" xfId="0" applyFont="1" applyFill="1"/>
    <xf numFmtId="0" fontId="15" fillId="0" borderId="0" xfId="18" applyFont="1" applyFill="1"/>
    <xf numFmtId="0" fontId="15" fillId="0" borderId="0" xfId="17" applyFont="1" applyFill="1"/>
    <xf numFmtId="0" fontId="15" fillId="0" borderId="1" xfId="19" applyFont="1" applyFill="1"/>
    <xf numFmtId="164" fontId="0" fillId="0" borderId="0" xfId="16" applyNumberFormat="1" applyFont="1"/>
    <xf numFmtId="164" fontId="0" fillId="0" borderId="0" xfId="16" applyNumberFormat="1" applyFont="1" applyFill="1"/>
    <xf numFmtId="0" fontId="13" fillId="0" borderId="0" xfId="0" applyFont="1"/>
    <xf numFmtId="166" fontId="0" fillId="0" borderId="0" xfId="0" applyNumberFormat="1"/>
    <xf numFmtId="17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21">
    <cellStyle name="Bad" xfId="18" builtinId="27"/>
    <cellStyle name="Good" xfId="17" builtinId="26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3" xfId="11" xr:uid="{36067D47-A799-4739-8EFD-82E8C268F54F}"/>
    <cellStyle name="Normal 2 4" xfId="14" xr:uid="{47DCBDAA-AD1A-44B0-8FE5-499DD39D2D6C}"/>
    <cellStyle name="Normal 3" xfId="5" xr:uid="{F23DC3CE-4CF1-48BD-83D1-169F09D8EF33}"/>
    <cellStyle name="Normal 4" xfId="6" xr:uid="{F8ECAACF-13A2-4580-B604-00475D82B819}"/>
    <cellStyle name="Normal 5" xfId="9" xr:uid="{F0105B4F-A3C5-4721-9A9B-5ABC5880B673}"/>
    <cellStyle name="Normal 6" xfId="12" xr:uid="{20CF1180-76C9-4856-8426-811A1B3C83DB}"/>
    <cellStyle name="Normal 7" xfId="15" xr:uid="{5B354639-4804-4F19-81A5-6813F33ED9B4}"/>
    <cellStyle name="Note" xfId="20" builtinId="10"/>
    <cellStyle name="Output" xfId="19" builtinId="21"/>
    <cellStyle name="Percent" xfId="16" builtinId="5"/>
    <cellStyle name="Percent 11 2" xfId="4" xr:uid="{CC4168A0-39F8-41F9-B098-1B24BE7A5AEE}"/>
    <cellStyle name="Percent 2" xfId="2" xr:uid="{167AF5D9-517A-4892-8AB5-788F2EE8857C}"/>
    <cellStyle name="Percent 3" xfId="8" xr:uid="{DA646CB9-AEFB-4855-A5A5-29C3260C30AF}"/>
    <cellStyle name="Percent 4" xfId="10" xr:uid="{85AA0223-84AB-4C50-98FA-9A13CCDCA7FA}"/>
    <cellStyle name="Percent 5" xfId="13" xr:uid="{6011701E-305F-4008-A65F-BDD174390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1'!$B$11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1'!$C$11:$G$11</c:f>
              <c:numCache>
                <c:formatCode>#,##0.00</c:formatCode>
                <c:ptCount val="5"/>
                <c:pt idx="0">
                  <c:v>1500.61</c:v>
                </c:pt>
                <c:pt idx="1">
                  <c:v>1704.5</c:v>
                </c:pt>
                <c:pt idx="2">
                  <c:v>1949.2</c:v>
                </c:pt>
                <c:pt idx="3">
                  <c:v>2115.9</c:v>
                </c:pt>
                <c:pt idx="4" formatCode="General">
                  <c:v>1892.6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2-4805-93B1-9807D69653D4}"/>
            </c:ext>
          </c:extLst>
        </c:ser>
        <c:ser>
          <c:idx val="1"/>
          <c:order val="1"/>
          <c:tx>
            <c:strRef>
              <c:f>'Figure 1'!$B$12</c:f>
              <c:strCache>
                <c:ptCount val="1"/>
                <c:pt idx="0">
                  <c:v>Grants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1'!$C$12:$G$12</c:f>
              <c:numCache>
                <c:formatCode>General</c:formatCode>
                <c:ptCount val="5"/>
                <c:pt idx="0">
                  <c:v>72.599999999999994</c:v>
                </c:pt>
                <c:pt idx="1">
                  <c:v>58.8</c:v>
                </c:pt>
                <c:pt idx="2">
                  <c:v>48.5</c:v>
                </c:pt>
                <c:pt idx="3">
                  <c:v>38.799999999999997</c:v>
                </c:pt>
                <c:pt idx="4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2-4805-93B1-9807D69653D4}"/>
            </c:ext>
          </c:extLst>
        </c:ser>
        <c:ser>
          <c:idx val="2"/>
          <c:order val="2"/>
          <c:tx>
            <c:strRef>
              <c:f>'Figure 1'!$B$13</c:f>
              <c:strCache>
                <c:ptCount val="1"/>
                <c:pt idx="0">
                  <c:v>Deficit financing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B82-4805-93B1-9807D69653D4}"/>
              </c:ext>
            </c:extLst>
          </c:dPt>
          <c:cat>
            <c:strRef>
              <c:f>'Figure 1'!$C$10:$G$10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1'!$C$13:$G$13</c:f>
              <c:numCache>
                <c:formatCode>General</c:formatCode>
                <c:ptCount val="5"/>
                <c:pt idx="0">
                  <c:v>689.1</c:v>
                </c:pt>
                <c:pt idx="1">
                  <c:v>523.70000000000005</c:v>
                </c:pt>
                <c:pt idx="2">
                  <c:v>558.9</c:v>
                </c:pt>
                <c:pt idx="3">
                  <c:v>607.79999999999995</c:v>
                </c:pt>
                <c:pt idx="4">
                  <c:v>840.6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2-4805-93B1-9807D696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601008"/>
        <c:axId val="2064587280"/>
      </c:barChart>
      <c:catAx>
        <c:axId val="20646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587280"/>
        <c:crosses val="autoZero"/>
        <c:auto val="1"/>
        <c:lblAlgn val="ctr"/>
        <c:lblOffset val="100"/>
        <c:noMultiLvlLbl val="0"/>
      </c:catAx>
      <c:valAx>
        <c:axId val="206458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6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8'!$B$12</c:f>
              <c:strCache>
                <c:ptCount val="1"/>
                <c:pt idx="0">
                  <c:v>WASH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8'!$C$10:$G$11</c:f>
              <c:multiLvlStrCache>
                <c:ptCount val="5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8'!$C$12:$G$12</c:f>
              <c:numCache>
                <c:formatCode>General</c:formatCode>
                <c:ptCount val="5"/>
                <c:pt idx="0">
                  <c:v>5.7</c:v>
                </c:pt>
                <c:pt idx="1">
                  <c:v>89.2</c:v>
                </c:pt>
                <c:pt idx="2">
                  <c:v>63.8</c:v>
                </c:pt>
                <c:pt idx="3" formatCode="0.0">
                  <c:v>75.406000000000006</c:v>
                </c:pt>
                <c:pt idx="4" formatCode="0.0">
                  <c:v>36.942999999999998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8-4919-8CBA-7703E0591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401151"/>
        <c:axId val="556395327"/>
      </c:barChart>
      <c:catAx>
        <c:axId val="55640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395327"/>
        <c:crosses val="autoZero"/>
        <c:auto val="1"/>
        <c:lblAlgn val="ctr"/>
        <c:lblOffset val="100"/>
        <c:noMultiLvlLbl val="0"/>
      </c:catAx>
      <c:valAx>
        <c:axId val="55639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2.764028970505852E-2"/>
              <c:y val="5.39887473063257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40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9'!$B$10</c:f>
              <c:strCache>
                <c:ptCount val="1"/>
                <c:pt idx="0">
                  <c:v>Domestic debt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9'!$C$9:$G$9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9'!$C$10:$G$10</c:f>
              <c:numCache>
                <c:formatCode>#,##0</c:formatCode>
                <c:ptCount val="5"/>
                <c:pt idx="0">
                  <c:v>1815133</c:v>
                </c:pt>
                <c:pt idx="1">
                  <c:v>2112710</c:v>
                </c:pt>
                <c:pt idx="2">
                  <c:v>2478835</c:v>
                </c:pt>
                <c:pt idx="3">
                  <c:v>2785483</c:v>
                </c:pt>
                <c:pt idx="4">
                  <c:v>3177526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E-4B5F-B467-AED06AABC7FB}"/>
            </c:ext>
          </c:extLst>
        </c:ser>
        <c:ser>
          <c:idx val="1"/>
          <c:order val="1"/>
          <c:tx>
            <c:strRef>
              <c:f>'Figure 9'!$B$11</c:f>
              <c:strCache>
                <c:ptCount val="1"/>
                <c:pt idx="0">
                  <c:v>External debt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9'!$C$9:$G$9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9'!$C$11:$G$11</c:f>
              <c:numCache>
                <c:formatCode>#,##0</c:formatCode>
                <c:ptCount val="5"/>
                <c:pt idx="0">
                  <c:v>1796198</c:v>
                </c:pt>
                <c:pt idx="1">
                  <c:v>2294153</c:v>
                </c:pt>
                <c:pt idx="2">
                  <c:v>2568399</c:v>
                </c:pt>
                <c:pt idx="3">
                  <c:v>3023139</c:v>
                </c:pt>
                <c:pt idx="4">
                  <c:v>3515812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E-4B5F-B467-AED06AAB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4928799"/>
        <c:axId val="1114922975"/>
      </c:barChart>
      <c:lineChart>
        <c:grouping val="standard"/>
        <c:varyColors val="0"/>
        <c:ser>
          <c:idx val="2"/>
          <c:order val="2"/>
          <c:tx>
            <c:strRef>
              <c:f>'Figure 9'!$B$12</c:f>
              <c:strCache>
                <c:ptCount val="1"/>
                <c:pt idx="0">
                  <c:v>Total debt as a 
% of GDP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9'!$C$12:$G$12</c:f>
              <c:numCache>
                <c:formatCode>0.0%</c:formatCode>
                <c:ptCount val="5"/>
                <c:pt idx="0">
                  <c:v>0.53800000000000003</c:v>
                </c:pt>
                <c:pt idx="1">
                  <c:v>0.57499999999999996</c:v>
                </c:pt>
                <c:pt idx="2">
                  <c:v>0.57099999999999995</c:v>
                </c:pt>
                <c:pt idx="3">
                  <c:v>0.61099999999999999</c:v>
                </c:pt>
                <c:pt idx="4">
                  <c:v>0.65600000000000003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E-4B5F-B467-AED06AABC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916319"/>
        <c:axId val="1114926303"/>
      </c:lineChart>
      <c:catAx>
        <c:axId val="111492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22975"/>
        <c:crosses val="autoZero"/>
        <c:auto val="1"/>
        <c:lblAlgn val="ctr"/>
        <c:lblOffset val="100"/>
        <c:noMultiLvlLbl val="1"/>
      </c:catAx>
      <c:valAx>
        <c:axId val="111492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1.6796764440588391E-2"/>
              <c:y val="0.15543776464745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2879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114926303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916319"/>
        <c:crosses val="max"/>
        <c:crossBetween val="between"/>
      </c:valAx>
      <c:catAx>
        <c:axId val="1114916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4926303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10'!$B$10</c:f>
              <c:strCache>
                <c:ptCount val="1"/>
                <c:pt idx="0">
                  <c:v>Total domestic debt service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10'!$C$9:$G$9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10'!$C$10:$G$10</c:f>
              <c:numCache>
                <c:formatCode>#,##0</c:formatCode>
                <c:ptCount val="5"/>
                <c:pt idx="0">
                  <c:v>349010</c:v>
                </c:pt>
                <c:pt idx="1">
                  <c:v>367587</c:v>
                </c:pt>
                <c:pt idx="2">
                  <c:v>377870</c:v>
                </c:pt>
                <c:pt idx="3">
                  <c:v>481593</c:v>
                </c:pt>
                <c:pt idx="4">
                  <c:v>428033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4-46C1-9401-765C3055D6C9}"/>
            </c:ext>
          </c:extLst>
        </c:ser>
        <c:ser>
          <c:idx val="1"/>
          <c:order val="1"/>
          <c:tx>
            <c:strRef>
              <c:f>'Figure 10'!$B$11</c:f>
              <c:strCache>
                <c:ptCount val="1"/>
                <c:pt idx="0">
                  <c:v>Total external 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10'!$C$9:$G$9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10'!$C$11:$G$11</c:f>
              <c:numCache>
                <c:formatCode>#,##0</c:formatCode>
                <c:ptCount val="5"/>
                <c:pt idx="0">
                  <c:v>78583</c:v>
                </c:pt>
                <c:pt idx="1">
                  <c:v>95623</c:v>
                </c:pt>
                <c:pt idx="2">
                  <c:v>220638</c:v>
                </c:pt>
                <c:pt idx="3">
                  <c:v>368478</c:v>
                </c:pt>
                <c:pt idx="4">
                  <c:v>223440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4-46C1-9401-765C3055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354159"/>
        <c:axId val="554350831"/>
      </c:barChart>
      <c:lineChart>
        <c:grouping val="standard"/>
        <c:varyColors val="0"/>
        <c:ser>
          <c:idx val="2"/>
          <c:order val="2"/>
          <c:tx>
            <c:strRef>
              <c:f>'Figure 10'!$B$12</c:f>
              <c:strCache>
                <c:ptCount val="1"/>
                <c:pt idx="0">
                  <c:v>Total Debt Service as a % of Revenue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10'!$C$9:$G$9</c:f>
              <c:strCache>
                <c:ptCount val="5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</c:strCache>
            </c:strRef>
          </c:cat>
          <c:val>
            <c:numRef>
              <c:f>'Figure 10'!$C$12:$G$12</c:f>
              <c:numCache>
                <c:formatCode>0.0%</c:formatCode>
                <c:ptCount val="5"/>
                <c:pt idx="0">
                  <c:v>0.371</c:v>
                </c:pt>
                <c:pt idx="1">
                  <c:v>0.35499999999999998</c:v>
                </c:pt>
                <c:pt idx="2">
                  <c:v>0.439</c:v>
                </c:pt>
                <c:pt idx="3">
                  <c:v>0.56799999999999995</c:v>
                </c:pt>
                <c:pt idx="4">
                  <c:v>0.41399999999999998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4-46C1-9401-765C3055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357071"/>
        <c:axId val="554351247"/>
      </c:lineChart>
      <c:catAx>
        <c:axId val="55435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0831"/>
        <c:crosses val="autoZero"/>
        <c:auto val="1"/>
        <c:lblAlgn val="ctr"/>
        <c:lblOffset val="100"/>
        <c:noMultiLvlLbl val="0"/>
      </c:catAx>
      <c:valAx>
        <c:axId val="554350831"/>
        <c:scaling>
          <c:orientation val="minMax"/>
          <c:max val="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1.0735888519886163E-2"/>
              <c:y val="0.14870373623228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4159"/>
        <c:crosses val="autoZero"/>
        <c:crossBetween val="between"/>
        <c:dispUnits>
          <c:builtInUnit val="thousands"/>
        </c:dispUnits>
      </c:valAx>
      <c:valAx>
        <c:axId val="554351247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57071"/>
        <c:crosses val="max"/>
        <c:crossBetween val="between"/>
      </c:valAx>
      <c:catAx>
        <c:axId val="5543570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4351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2a'!$C$10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2a'!$B$11:$B$22</c:f>
              <c:strCache>
                <c:ptCount val="12"/>
                <c:pt idx="0">
                  <c:v>Economic and Commercial Affairs</c:v>
                </c:pt>
                <c:pt idx="1">
                  <c:v>Social Protection, Culture and Recreation</c:v>
                </c:pt>
                <c:pt idx="2">
                  <c:v>Agriculture, Rural &amp; Urban Development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County Shareable Revenue</c:v>
                </c:pt>
                <c:pt idx="9">
                  <c:v>Energy, Infrastructure &amp; ICT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2a'!$C$11:$C$22</c:f>
              <c:numCache>
                <c:formatCode>General</c:formatCode>
                <c:ptCount val="12"/>
                <c:pt idx="0">
                  <c:v>38.799999999999997</c:v>
                </c:pt>
                <c:pt idx="1">
                  <c:v>52.9</c:v>
                </c:pt>
                <c:pt idx="2">
                  <c:v>53</c:v>
                </c:pt>
                <c:pt idx="3">
                  <c:v>70.3</c:v>
                </c:pt>
                <c:pt idx="4" formatCode="#,##0.0">
                  <c:v>90.007270456000001</c:v>
                </c:pt>
                <c:pt idx="5">
                  <c:v>142.30000000000001</c:v>
                </c:pt>
                <c:pt idx="6">
                  <c:v>190.2</c:v>
                </c:pt>
                <c:pt idx="7">
                  <c:v>251</c:v>
                </c:pt>
                <c:pt idx="8">
                  <c:v>314</c:v>
                </c:pt>
                <c:pt idx="9">
                  <c:v>418.8</c:v>
                </c:pt>
                <c:pt idx="10">
                  <c:v>442.3</c:v>
                </c:pt>
                <c:pt idx="11">
                  <c:v>491.92700000000002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F-4142-973A-A9EE3FB96EB8}"/>
            </c:ext>
          </c:extLst>
        </c:ser>
        <c:ser>
          <c:idx val="1"/>
          <c:order val="1"/>
          <c:tx>
            <c:strRef>
              <c:f>'Figure 2a'!$D$10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2a'!$B$11:$B$22</c:f>
              <c:strCache>
                <c:ptCount val="12"/>
                <c:pt idx="0">
                  <c:v>Economic and Commercial Affairs</c:v>
                </c:pt>
                <c:pt idx="1">
                  <c:v>Social Protection, Culture and Recreation</c:v>
                </c:pt>
                <c:pt idx="2">
                  <c:v>Agriculture, Rural &amp; Urban Development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County Shareable Revenue</c:v>
                </c:pt>
                <c:pt idx="9">
                  <c:v>Energy, Infrastructure &amp; ICT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2a'!$D$11:$D$22</c:f>
              <c:numCache>
                <c:formatCode>General</c:formatCode>
                <c:ptCount val="12"/>
                <c:pt idx="0">
                  <c:v>19.8</c:v>
                </c:pt>
                <c:pt idx="1">
                  <c:v>45.2</c:v>
                </c:pt>
                <c:pt idx="2">
                  <c:v>38</c:v>
                </c:pt>
                <c:pt idx="3">
                  <c:v>73.5</c:v>
                </c:pt>
                <c:pt idx="4">
                  <c:v>61.6</c:v>
                </c:pt>
                <c:pt idx="5">
                  <c:v>130.19999999999999</c:v>
                </c:pt>
                <c:pt idx="6">
                  <c:v>184.8</c:v>
                </c:pt>
                <c:pt idx="7">
                  <c:v>234.1</c:v>
                </c:pt>
                <c:pt idx="8">
                  <c:v>295</c:v>
                </c:pt>
                <c:pt idx="9">
                  <c:v>415.7</c:v>
                </c:pt>
                <c:pt idx="10">
                  <c:v>375.3</c:v>
                </c:pt>
                <c:pt idx="11">
                  <c:v>311.58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F-4142-973A-A9EE3FB96EB8}"/>
            </c:ext>
          </c:extLst>
        </c:ser>
        <c:ser>
          <c:idx val="2"/>
          <c:order val="2"/>
          <c:tx>
            <c:strRef>
              <c:f>'Figure 2a'!$E$10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2a'!$B$11:$B$22</c:f>
              <c:strCache>
                <c:ptCount val="12"/>
                <c:pt idx="0">
                  <c:v>Economic and Commercial Affairs</c:v>
                </c:pt>
                <c:pt idx="1">
                  <c:v>Social Protection, Culture and Recreation</c:v>
                </c:pt>
                <c:pt idx="2">
                  <c:v>Agriculture, Rural &amp; Urban Development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County Shareable Revenue</c:v>
                </c:pt>
                <c:pt idx="9">
                  <c:v>Energy, Infrastructure &amp; ICT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2a'!$E$11:$E$22</c:f>
              <c:numCache>
                <c:formatCode>General</c:formatCode>
                <c:ptCount val="12"/>
                <c:pt idx="0">
                  <c:v>23.6</c:v>
                </c:pt>
                <c:pt idx="1">
                  <c:v>47.4</c:v>
                </c:pt>
                <c:pt idx="2">
                  <c:v>46.5</c:v>
                </c:pt>
                <c:pt idx="3">
                  <c:v>89</c:v>
                </c:pt>
                <c:pt idx="4">
                  <c:v>60.3</c:v>
                </c:pt>
                <c:pt idx="5">
                  <c:v>124</c:v>
                </c:pt>
                <c:pt idx="6">
                  <c:v>175.4</c:v>
                </c:pt>
                <c:pt idx="7">
                  <c:v>224.9</c:v>
                </c:pt>
                <c:pt idx="8">
                  <c:v>284.8</c:v>
                </c:pt>
                <c:pt idx="9">
                  <c:v>529.1</c:v>
                </c:pt>
                <c:pt idx="10">
                  <c:v>339.9</c:v>
                </c:pt>
                <c:pt idx="11">
                  <c:v>358.18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F-4142-973A-A9EE3FB9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393585951"/>
        <c:axId val="393576383"/>
      </c:barChart>
      <c:catAx>
        <c:axId val="393585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76383"/>
        <c:crosses val="autoZero"/>
        <c:auto val="1"/>
        <c:lblAlgn val="ctr"/>
        <c:lblOffset val="100"/>
        <c:noMultiLvlLbl val="0"/>
      </c:catAx>
      <c:valAx>
        <c:axId val="39357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</a:t>
                </a:r>
                <a:r>
                  <a:rPr lang="en-US" baseline="0"/>
                  <a:t> (billions)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4520028422612981"/>
              <c:y val="2.841952697839583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8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2b'!$C$12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2b'!$B$13:$B$24</c:f>
              <c:strCache>
                <c:ptCount val="12"/>
                <c:pt idx="0">
                  <c:v>Economic and Commercial Affairs</c:v>
                </c:pt>
                <c:pt idx="1">
                  <c:v>Agriculture, Rural &amp; Urban Development</c:v>
                </c:pt>
                <c:pt idx="2">
                  <c:v>Social Protection, Culture and Recreation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Energy, Infrastructure &amp; ICT</c:v>
                </c:pt>
                <c:pt idx="9">
                  <c:v>County Shareable Revenue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2b'!$C$13:$C$24</c:f>
              <c:numCache>
                <c:formatCode>General</c:formatCode>
                <c:ptCount val="12"/>
                <c:pt idx="0">
                  <c:v>21.5</c:v>
                </c:pt>
                <c:pt idx="1">
                  <c:v>69.7</c:v>
                </c:pt>
                <c:pt idx="2">
                  <c:v>72</c:v>
                </c:pt>
                <c:pt idx="3">
                  <c:v>102.6</c:v>
                </c:pt>
                <c:pt idx="4">
                  <c:v>121.1</c:v>
                </c:pt>
                <c:pt idx="5">
                  <c:v>162.30000000000001</c:v>
                </c:pt>
                <c:pt idx="6">
                  <c:v>216.5</c:v>
                </c:pt>
                <c:pt idx="7">
                  <c:v>303.8</c:v>
                </c:pt>
                <c:pt idx="8">
                  <c:v>333.7</c:v>
                </c:pt>
                <c:pt idx="9">
                  <c:v>370</c:v>
                </c:pt>
                <c:pt idx="10">
                  <c:v>509.2</c:v>
                </c:pt>
                <c:pt idx="11">
                  <c:v>674.22900000000004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8-432D-A8E6-F434EFD9FB18}"/>
            </c:ext>
          </c:extLst>
        </c:ser>
        <c:ser>
          <c:idx val="1"/>
          <c:order val="1"/>
          <c:tx>
            <c:strRef>
              <c:f>'Figure 2b'!$D$12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2b'!$B$13:$B$24</c:f>
              <c:strCache>
                <c:ptCount val="12"/>
                <c:pt idx="0">
                  <c:v>Economic and Commercial Affairs</c:v>
                </c:pt>
                <c:pt idx="1">
                  <c:v>Agriculture, Rural &amp; Urban Development</c:v>
                </c:pt>
                <c:pt idx="2">
                  <c:v>Social Protection, Culture and Recreation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Energy, Infrastructure &amp; ICT</c:v>
                </c:pt>
                <c:pt idx="9">
                  <c:v>County Shareable Revenue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2b'!$D$13:$D$24</c:f>
              <c:numCache>
                <c:formatCode>General</c:formatCode>
                <c:ptCount val="12"/>
                <c:pt idx="0">
                  <c:v>26.1</c:v>
                </c:pt>
                <c:pt idx="1">
                  <c:v>60.2</c:v>
                </c:pt>
                <c:pt idx="2">
                  <c:v>66.400000000000006</c:v>
                </c:pt>
                <c:pt idx="3">
                  <c:v>101.6</c:v>
                </c:pt>
                <c:pt idx="4">
                  <c:v>114</c:v>
                </c:pt>
                <c:pt idx="5">
                  <c:v>154.5</c:v>
                </c:pt>
                <c:pt idx="6">
                  <c:v>199.3</c:v>
                </c:pt>
                <c:pt idx="7">
                  <c:v>191.5</c:v>
                </c:pt>
                <c:pt idx="8">
                  <c:v>354.6</c:v>
                </c:pt>
                <c:pt idx="9">
                  <c:v>316.5</c:v>
                </c:pt>
                <c:pt idx="10">
                  <c:v>501.7</c:v>
                </c:pt>
                <c:pt idx="11">
                  <c:v>586.46799999999996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8-432D-A8E6-F434EFD9FB18}"/>
            </c:ext>
          </c:extLst>
        </c:ser>
        <c:ser>
          <c:idx val="2"/>
          <c:order val="2"/>
          <c:tx>
            <c:strRef>
              <c:f>'Figure 2b'!$E$12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2b'!$B$13:$B$24</c:f>
              <c:strCache>
                <c:ptCount val="12"/>
                <c:pt idx="0">
                  <c:v>Economic and Commercial Affairs</c:v>
                </c:pt>
                <c:pt idx="1">
                  <c:v>Agriculture, Rural &amp; Urban Development</c:v>
                </c:pt>
                <c:pt idx="2">
                  <c:v>Social Protection, Culture and Recreation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Energy, Infrastructure &amp; ICT</c:v>
                </c:pt>
                <c:pt idx="9">
                  <c:v>County Shareable Revenue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2b'!$E$13:$E$24</c:f>
              <c:numCache>
                <c:formatCode>General</c:formatCode>
                <c:ptCount val="12"/>
                <c:pt idx="0">
                  <c:v>29.3</c:v>
                </c:pt>
                <c:pt idx="1">
                  <c:v>59.6</c:v>
                </c:pt>
                <c:pt idx="2">
                  <c:v>67.5</c:v>
                </c:pt>
                <c:pt idx="3">
                  <c:v>88.9</c:v>
                </c:pt>
                <c:pt idx="4">
                  <c:v>93.3</c:v>
                </c:pt>
                <c:pt idx="5">
                  <c:v>159.30000000000001</c:v>
                </c:pt>
                <c:pt idx="6">
                  <c:v>209.8</c:v>
                </c:pt>
                <c:pt idx="7">
                  <c:v>236.6</c:v>
                </c:pt>
                <c:pt idx="8">
                  <c:v>428.8</c:v>
                </c:pt>
                <c:pt idx="9">
                  <c:v>310</c:v>
                </c:pt>
                <c:pt idx="10">
                  <c:v>487.5</c:v>
                </c:pt>
                <c:pt idx="11">
                  <c:v>530.79300000000001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8-432D-A8E6-F434EFD9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0"/>
        <c:axId val="548100272"/>
        <c:axId val="548103184"/>
      </c:barChart>
      <c:catAx>
        <c:axId val="54810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103184"/>
        <c:crosses val="autoZero"/>
        <c:auto val="1"/>
        <c:lblAlgn val="ctr"/>
        <c:lblOffset val="100"/>
        <c:noMultiLvlLbl val="0"/>
      </c:catAx>
      <c:valAx>
        <c:axId val="54810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</a:t>
                </a:r>
                <a:r>
                  <a:rPr lang="en-US" baseline="0"/>
                  <a:t> (billions)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244332931869415"/>
              <c:y val="3.4213252142250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1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43321693405941"/>
          <c:y val="0.1157109611753178"/>
          <c:w val="0.76867932735471478"/>
          <c:h val="0.858535159925504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3a'!$D$10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3a'!$C$11:$C$22</c:f>
              <c:strCache>
                <c:ptCount val="12"/>
                <c:pt idx="0">
                  <c:v>Environment Protection, Water &amp; Natural Resources</c:v>
                </c:pt>
                <c:pt idx="1">
                  <c:v>Energy, Infrastructure &amp; ICT</c:v>
                </c:pt>
                <c:pt idx="2">
                  <c:v>GJLO</c:v>
                </c:pt>
                <c:pt idx="3">
                  <c:v>County Shareable Revenue</c:v>
                </c:pt>
                <c:pt idx="4">
                  <c:v>Public Admin &amp; International Relations</c:v>
                </c:pt>
                <c:pt idx="5">
                  <c:v>National security</c:v>
                </c:pt>
                <c:pt idx="6">
                  <c:v>Social Protection, Culture and Recreation</c:v>
                </c:pt>
                <c:pt idx="7">
                  <c:v>Education</c:v>
                </c:pt>
                <c:pt idx="8">
                  <c:v>Agriculture, Rural &amp; Urban Development</c:v>
                </c:pt>
                <c:pt idx="9">
                  <c:v>Health</c:v>
                </c:pt>
                <c:pt idx="10">
                  <c:v>Interest payments</c:v>
                </c:pt>
                <c:pt idx="11">
                  <c:v>Economic and Commercial Affairs</c:v>
                </c:pt>
              </c:strCache>
            </c:strRef>
          </c:cat>
          <c:val>
            <c:numRef>
              <c:f>'Figure 3a'!$D$11:$D$22</c:f>
              <c:numCache>
                <c:formatCode>0.0%</c:formatCode>
                <c:ptCount val="12"/>
                <c:pt idx="0">
                  <c:v>-0.17415730337078653</c:v>
                </c:pt>
                <c:pt idx="1">
                  <c:v>-0.21432621432621438</c:v>
                </c:pt>
                <c:pt idx="2">
                  <c:v>5.3591790193842678E-2</c:v>
                </c:pt>
                <c:pt idx="3">
                  <c:v>3.5814606741572989E-2</c:v>
                </c:pt>
                <c:pt idx="4">
                  <c:v>4.0907069808803861E-2</c:v>
                </c:pt>
                <c:pt idx="5">
                  <c:v>4.9999999999999906E-2</c:v>
                </c:pt>
                <c:pt idx="6">
                  <c:v>-4.6413502109704553E-2</c:v>
                </c:pt>
                <c:pt idx="7">
                  <c:v>0.10414827890556057</c:v>
                </c:pt>
                <c:pt idx="8">
                  <c:v>-0.18279569892473119</c:v>
                </c:pt>
                <c:pt idx="9">
                  <c:v>2.1558872305141034E-2</c:v>
                </c:pt>
                <c:pt idx="10">
                  <c:v>-0.13010218325981357</c:v>
                </c:pt>
                <c:pt idx="11">
                  <c:v>-0.16101694915254239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0-45E6-90D4-EDEA13F623D3}"/>
            </c:ext>
          </c:extLst>
        </c:ser>
        <c:ser>
          <c:idx val="1"/>
          <c:order val="1"/>
          <c:tx>
            <c:strRef>
              <c:f>'Figure 3a'!$E$10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3a'!$C$11:$C$22</c:f>
              <c:strCache>
                <c:ptCount val="12"/>
                <c:pt idx="0">
                  <c:v>Environment Protection, Water &amp; Natural Resources</c:v>
                </c:pt>
                <c:pt idx="1">
                  <c:v>Energy, Infrastructure &amp; ICT</c:v>
                </c:pt>
                <c:pt idx="2">
                  <c:v>GJLO</c:v>
                </c:pt>
                <c:pt idx="3">
                  <c:v>County Shareable Revenue</c:v>
                </c:pt>
                <c:pt idx="4">
                  <c:v>Public Admin &amp; International Relations</c:v>
                </c:pt>
                <c:pt idx="5">
                  <c:v>National security</c:v>
                </c:pt>
                <c:pt idx="6">
                  <c:v>Social Protection, Culture and Recreation</c:v>
                </c:pt>
                <c:pt idx="7">
                  <c:v>Education</c:v>
                </c:pt>
                <c:pt idx="8">
                  <c:v>Agriculture, Rural &amp; Urban Development</c:v>
                </c:pt>
                <c:pt idx="9">
                  <c:v>Health</c:v>
                </c:pt>
                <c:pt idx="10">
                  <c:v>Interest payments</c:v>
                </c:pt>
                <c:pt idx="11">
                  <c:v>Economic and Commercial Affairs</c:v>
                </c:pt>
              </c:strCache>
            </c:strRef>
          </c:cat>
          <c:val>
            <c:numRef>
              <c:f>'Figure 3a'!$E$11:$E$22</c:f>
              <c:numCache>
                <c:formatCode>0.0%</c:formatCode>
                <c:ptCount val="12"/>
                <c:pt idx="0">
                  <c:v>-4.3537414965986433E-2</c:v>
                </c:pt>
                <c:pt idx="1">
                  <c:v>7.457300938176625E-3</c:v>
                </c:pt>
                <c:pt idx="2">
                  <c:v>2.9220779220779095E-2</c:v>
                </c:pt>
                <c:pt idx="3">
                  <c:v>6.4406779661016947E-2</c:v>
                </c:pt>
                <c:pt idx="4">
                  <c:v>7.2191371208885122E-2</c:v>
                </c:pt>
                <c:pt idx="5">
                  <c:v>9.2933947772657635E-2</c:v>
                </c:pt>
                <c:pt idx="6">
                  <c:v>0.17035398230088486</c:v>
                </c:pt>
                <c:pt idx="7">
                  <c:v>0.1785238475885958</c:v>
                </c:pt>
                <c:pt idx="8">
                  <c:v>0.39473684210526316</c:v>
                </c:pt>
                <c:pt idx="9">
                  <c:v>0.46115698792207788</c:v>
                </c:pt>
                <c:pt idx="10">
                  <c:v>0.57881442968098096</c:v>
                </c:pt>
                <c:pt idx="11">
                  <c:v>0.95959595959595934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0-45E6-90D4-EDEA13F6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062082192"/>
        <c:axId val="2062093008"/>
      </c:barChart>
      <c:catAx>
        <c:axId val="206208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093008"/>
        <c:crosses val="autoZero"/>
        <c:auto val="1"/>
        <c:lblAlgn val="ctr"/>
        <c:lblOffset val="1000"/>
        <c:noMultiLvlLbl val="0"/>
      </c:catAx>
      <c:valAx>
        <c:axId val="206209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08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3b'!$C$10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3b'!$B$11:$B$22</c:f>
              <c:strCache>
                <c:ptCount val="12"/>
                <c:pt idx="0">
                  <c:v>Economic and Commercial Affairs</c:v>
                </c:pt>
                <c:pt idx="1">
                  <c:v>Agriculture, Rural &amp; Urban Development</c:v>
                </c:pt>
                <c:pt idx="2">
                  <c:v>Social Protection, Culture and Recreation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Energy, Infrastructure &amp; ICT</c:v>
                </c:pt>
                <c:pt idx="9">
                  <c:v>County Shareable Revenue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3b'!$C$11:$C$22</c:f>
              <c:numCache>
                <c:formatCode>0.0%</c:formatCode>
                <c:ptCount val="12"/>
                <c:pt idx="0">
                  <c:v>-0.109215017064846</c:v>
                </c:pt>
                <c:pt idx="1">
                  <c:v>1.0067114093959755E-2</c:v>
                </c:pt>
                <c:pt idx="2">
                  <c:v>-1.6296296296296212E-2</c:v>
                </c:pt>
                <c:pt idx="3">
                  <c:v>0.14285714285714271</c:v>
                </c:pt>
                <c:pt idx="4">
                  <c:v>0.22186495176848878</c:v>
                </c:pt>
                <c:pt idx="5">
                  <c:v>-3.0131826741996302E-2</c:v>
                </c:pt>
                <c:pt idx="6">
                  <c:v>-5.0047664442326022E-2</c:v>
                </c:pt>
                <c:pt idx="7">
                  <c:v>-0.19061707523245983</c:v>
                </c:pt>
                <c:pt idx="8">
                  <c:v>-0.17304104477611937</c:v>
                </c:pt>
                <c:pt idx="9">
                  <c:v>2.0967741935483872E-2</c:v>
                </c:pt>
                <c:pt idx="10">
                  <c:v>2.9128205128205104E-2</c:v>
                </c:pt>
                <c:pt idx="11">
                  <c:v>0.10489023027809326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A-4C3D-B8C1-A92CEECC5C29}"/>
            </c:ext>
          </c:extLst>
        </c:ser>
        <c:ser>
          <c:idx val="1"/>
          <c:order val="1"/>
          <c:tx>
            <c:strRef>
              <c:f>'Figure 3b'!$D$10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3b'!$B$11:$B$22</c:f>
              <c:strCache>
                <c:ptCount val="12"/>
                <c:pt idx="0">
                  <c:v>Economic and Commercial Affairs</c:v>
                </c:pt>
                <c:pt idx="1">
                  <c:v>Agriculture, Rural &amp; Urban Development</c:v>
                </c:pt>
                <c:pt idx="2">
                  <c:v>Social Protection, Culture and Recreation</c:v>
                </c:pt>
                <c:pt idx="3">
                  <c:v>Environment Protection, Water &amp; Natural Resources</c:v>
                </c:pt>
                <c:pt idx="4">
                  <c:v>Health</c:v>
                </c:pt>
                <c:pt idx="5">
                  <c:v>National security</c:v>
                </c:pt>
                <c:pt idx="6">
                  <c:v>GJLO</c:v>
                </c:pt>
                <c:pt idx="7">
                  <c:v>Public Admin &amp; International Relations</c:v>
                </c:pt>
                <c:pt idx="8">
                  <c:v>Energy, Infrastructure &amp; ICT</c:v>
                </c:pt>
                <c:pt idx="9">
                  <c:v>County Shareable Revenue</c:v>
                </c:pt>
                <c:pt idx="10">
                  <c:v>Education</c:v>
                </c:pt>
                <c:pt idx="11">
                  <c:v>Interest payments</c:v>
                </c:pt>
              </c:strCache>
            </c:strRef>
          </c:cat>
          <c:val>
            <c:numRef>
              <c:f>'Figure 3b'!$D$11:$D$22</c:f>
              <c:numCache>
                <c:formatCode>0.0%</c:formatCode>
                <c:ptCount val="12"/>
                <c:pt idx="0">
                  <c:v>-0.17624521072796939</c:v>
                </c:pt>
                <c:pt idx="1">
                  <c:v>0.15780730897009965</c:v>
                </c:pt>
                <c:pt idx="2">
                  <c:v>8.4337349397590272E-2</c:v>
                </c:pt>
                <c:pt idx="3">
                  <c:v>9.8425196850393699E-3</c:v>
                </c:pt>
                <c:pt idx="4">
                  <c:v>6.2280701754385916E-2</c:v>
                </c:pt>
                <c:pt idx="5">
                  <c:v>5.0485436893203957E-2</c:v>
                </c:pt>
                <c:pt idx="6">
                  <c:v>8.6302057200200635E-2</c:v>
                </c:pt>
                <c:pt idx="7">
                  <c:v>0.58642297650130559</c:v>
                </c:pt>
                <c:pt idx="8">
                  <c:v>-5.8939650310208778E-2</c:v>
                </c:pt>
                <c:pt idx="9">
                  <c:v>0.16903633491311215</c:v>
                </c:pt>
                <c:pt idx="10">
                  <c:v>1.4949172812437713E-2</c:v>
                </c:pt>
                <c:pt idx="11">
                  <c:v>0.1496432882953547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A-4C3D-B8C1-A92CEECC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66783"/>
        <c:axId val="17766367"/>
      </c:barChart>
      <c:catAx>
        <c:axId val="1776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6367"/>
        <c:crosses val="autoZero"/>
        <c:auto val="1"/>
        <c:lblAlgn val="ctr"/>
        <c:lblOffset val="100"/>
        <c:noMultiLvlLbl val="0"/>
      </c:catAx>
      <c:valAx>
        <c:axId val="17766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4'!$B$12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4'!$C$10:$G$11</c:f>
              <c:multiLvlStrCache>
                <c:ptCount val="5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4'!$C$12:$G$12</c:f>
              <c:numCache>
                <c:formatCode>General</c:formatCode>
                <c:ptCount val="5"/>
                <c:pt idx="0">
                  <c:v>11.1</c:v>
                </c:pt>
                <c:pt idx="1">
                  <c:v>9.9</c:v>
                </c:pt>
                <c:pt idx="2">
                  <c:v>25.8</c:v>
                </c:pt>
                <c:pt idx="3" formatCode="0.0">
                  <c:v>31.145</c:v>
                </c:pt>
                <c:pt idx="4" formatCode="0.0">
                  <c:v>20.302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D-4F48-A408-86554A0BD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598799"/>
        <c:axId val="577586735"/>
      </c:barChart>
      <c:catAx>
        <c:axId val="5775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586735"/>
        <c:crosses val="autoZero"/>
        <c:auto val="1"/>
        <c:lblAlgn val="ctr"/>
        <c:lblOffset val="100"/>
        <c:noMultiLvlLbl val="0"/>
      </c:catAx>
      <c:valAx>
        <c:axId val="577586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2.2329547639848131E-2"/>
              <c:y val="3.47633610517096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5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5'!$C$11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5'!$D$9:$H$10</c:f>
              <c:multiLvlStrCache>
                <c:ptCount val="5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5'!$D$11:$H$11</c:f>
              <c:numCache>
                <c:formatCode>General</c:formatCode>
                <c:ptCount val="5"/>
                <c:pt idx="0">
                  <c:v>3.5</c:v>
                </c:pt>
                <c:pt idx="1">
                  <c:v>29.8</c:v>
                </c:pt>
                <c:pt idx="2" formatCode="0.0">
                  <c:v>22.206</c:v>
                </c:pt>
                <c:pt idx="3" formatCode="0.0">
                  <c:v>29.791</c:v>
                </c:pt>
                <c:pt idx="4" formatCode="0.0">
                  <c:v>16.163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8-4149-947D-E1A478DF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479935"/>
        <c:axId val="693460383"/>
      </c:barChart>
      <c:catAx>
        <c:axId val="69347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60383"/>
        <c:crosses val="autoZero"/>
        <c:auto val="1"/>
        <c:lblAlgn val="ctr"/>
        <c:lblOffset val="100"/>
        <c:noMultiLvlLbl val="0"/>
      </c:catAx>
      <c:valAx>
        <c:axId val="69346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2.767404248902517E-2"/>
              <c:y val="3.08665496319332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479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6'!$B$12</c:f>
              <c:strCache>
                <c:ptCount val="1"/>
                <c:pt idx="0">
                  <c:v>Basic education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61792847925778E-17"/>
                  <c:y val="0.15136718750000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B-4DE0-B21E-D819A3BF5B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6'!$C$10:$G$11</c:f>
              <c:multiLvlStrCache>
                <c:ptCount val="5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6'!$C$12:$G$12</c:f>
              <c:numCache>
                <c:formatCode>General</c:formatCode>
                <c:ptCount val="5"/>
                <c:pt idx="0">
                  <c:v>-4.8</c:v>
                </c:pt>
                <c:pt idx="1">
                  <c:v>3.2</c:v>
                </c:pt>
                <c:pt idx="2">
                  <c:v>41.9</c:v>
                </c:pt>
                <c:pt idx="3" formatCode="0.0">
                  <c:v>52.445999999999998</c:v>
                </c:pt>
                <c:pt idx="4" formatCode="0.0">
                  <c:v>62.814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4-46D7-ACC9-10E25CF2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429151"/>
        <c:axId val="701418335"/>
      </c:barChart>
      <c:catAx>
        <c:axId val="70142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418335"/>
        <c:crosses val="autoZero"/>
        <c:auto val="1"/>
        <c:lblAlgn val="ctr"/>
        <c:lblOffset val="100"/>
        <c:noMultiLvlLbl val="0"/>
      </c:catAx>
      <c:valAx>
        <c:axId val="701418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2.794715391245851E-2"/>
              <c:y val="4.27768977608267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7'!$B$11</c:f>
              <c:strCache>
                <c:ptCount val="1"/>
                <c:pt idx="0">
                  <c:v>Social protection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69632384437648E-3"/>
                  <c:y val="9.0708046246000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9B-493E-8AF8-2A263280C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7'!$C$9:$G$10</c:f>
              <c:multiLvlStrCache>
                <c:ptCount val="5"/>
                <c:lvl>
                  <c:pt idx="0">
                    <c:v>2016/17</c:v>
                  </c:pt>
                  <c:pt idx="1">
                    <c:v>2017/18</c:v>
                  </c:pt>
                  <c:pt idx="2">
                    <c:v>2018/19</c:v>
                  </c:pt>
                  <c:pt idx="3">
                    <c:v>2019/20</c:v>
                  </c:pt>
                  <c:pt idx="4">
                    <c:v>2020/21</c:v>
                  </c:pt>
                </c:lvl>
                <c:lvl>
                  <c:pt idx="0">
                    <c:v>Before Covid-19</c:v>
                  </c:pt>
                  <c:pt idx="3">
                    <c:v>During Covid-19</c:v>
                  </c:pt>
                </c:lvl>
              </c:multiLvlStrCache>
            </c:multiLvlStrRef>
          </c:cat>
          <c:val>
            <c:numRef>
              <c:f>'Figure 7'!$C$11:$G$11</c:f>
              <c:numCache>
                <c:formatCode>General</c:formatCode>
                <c:ptCount val="5"/>
                <c:pt idx="0">
                  <c:v>-0.4</c:v>
                </c:pt>
                <c:pt idx="1">
                  <c:v>14.8</c:v>
                </c:pt>
                <c:pt idx="2" formatCode="0.0">
                  <c:v>17.978000000000002</c:v>
                </c:pt>
                <c:pt idx="3" formatCode="0.0">
                  <c:v>18.734999999999999</c:v>
                </c:pt>
                <c:pt idx="4" formatCode="0.0">
                  <c:v>23.507000000000001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B-493E-8AF8-2A263280C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352063"/>
        <c:axId val="556367039"/>
      </c:barChart>
      <c:catAx>
        <c:axId val="55635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367039"/>
        <c:crosses val="autoZero"/>
        <c:auto val="1"/>
        <c:lblAlgn val="ctr"/>
        <c:lblOffset val="100"/>
        <c:noMultiLvlLbl val="0"/>
      </c:catAx>
      <c:valAx>
        <c:axId val="55636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 (billions)</a:t>
                </a:r>
              </a:p>
            </c:rich>
          </c:tx>
          <c:layout>
            <c:manualLayout>
              <c:xMode val="edge"/>
              <c:yMode val="edge"/>
              <c:x val="2.0055705907550302E-2"/>
              <c:y val="3.13104083503223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35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32148</xdr:colOff>
      <xdr:row>0</xdr:row>
      <xdr:rowOff>40490</xdr:rowOff>
    </xdr:from>
    <xdr:to>
      <xdr:col>1</xdr:col>
      <xdr:colOff>256634</xdr:colOff>
      <xdr:row>0</xdr:row>
      <xdr:rowOff>545315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48" y="40490"/>
          <a:ext cx="2664598" cy="504825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15</xdr:row>
      <xdr:rowOff>0</xdr:rowOff>
    </xdr:from>
    <xdr:to>
      <xdr:col>9</xdr:col>
      <xdr:colOff>312420</xdr:colOff>
      <xdr:row>30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5D94B6-0ADF-46D0-896C-E73641CA2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205BB8D-CD92-4584-918C-0ED8F53BF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8</xdr:col>
      <xdr:colOff>91440</xdr:colOff>
      <xdr:row>8</xdr:row>
      <xdr:rowOff>148590</xdr:rowOff>
    </xdr:from>
    <xdr:to>
      <xdr:col>15</xdr:col>
      <xdr:colOff>396240</xdr:colOff>
      <xdr:row>25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6D844-B9BF-425F-A36D-21C6D4F3D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EABCDF59-AAA6-4D8B-9F33-7BA7B988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463627</xdr:colOff>
      <xdr:row>7</xdr:row>
      <xdr:rowOff>36723</xdr:rowOff>
    </xdr:from>
    <xdr:to>
      <xdr:col>16</xdr:col>
      <xdr:colOff>247880</xdr:colOff>
      <xdr:row>26</xdr:row>
      <xdr:rowOff>26623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3115BB-B5BF-4656-9A37-96112DD0D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972DD77F-893B-4ED1-813D-F639FF934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358140</xdr:colOff>
      <xdr:row>7</xdr:row>
      <xdr:rowOff>160020</xdr:rowOff>
    </xdr:from>
    <xdr:to>
      <xdr:col>17</xdr:col>
      <xdr:colOff>152400</xdr:colOff>
      <xdr:row>31</xdr:row>
      <xdr:rowOff>146891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8DC7AD-F292-4E97-A662-3E1AC98C7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25583</xdr:colOff>
      <xdr:row>0</xdr:row>
      <xdr:rowOff>47625</xdr:rowOff>
    </xdr:from>
    <xdr:to>
      <xdr:col>1</xdr:col>
      <xdr:colOff>336946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D26A9-4760-4A26-B9B8-53328973D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583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5</xdr:col>
      <xdr:colOff>467360</xdr:colOff>
      <xdr:row>11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5A3769-CC35-4931-AD79-0AD2F7C08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61901</xdr:colOff>
      <xdr:row>0</xdr:row>
      <xdr:rowOff>70576</xdr:rowOff>
    </xdr:from>
    <xdr:to>
      <xdr:col>0</xdr:col>
      <xdr:colOff>2726499</xdr:colOff>
      <xdr:row>0</xdr:row>
      <xdr:rowOff>575401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61EEE5-4F53-4D33-8E16-57853EF2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01" y="70576"/>
          <a:ext cx="2664598" cy="504825"/>
        </a:xfrm>
        <a:prstGeom prst="rect">
          <a:avLst/>
        </a:prstGeom>
      </xdr:spPr>
    </xdr:pic>
    <xdr:clientData/>
  </xdr:twoCellAnchor>
  <xdr:twoCellAnchor>
    <xdr:from>
      <xdr:col>5</xdr:col>
      <xdr:colOff>624288</xdr:colOff>
      <xdr:row>9</xdr:row>
      <xdr:rowOff>93643</xdr:rowOff>
    </xdr:from>
    <xdr:to>
      <xdr:col>15</xdr:col>
      <xdr:colOff>0</xdr:colOff>
      <xdr:row>29</xdr:row>
      <xdr:rowOff>174433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45E7A-22FC-44E6-836D-59E43C154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62339</xdr:colOff>
      <xdr:row>0</xdr:row>
      <xdr:rowOff>0</xdr:rowOff>
    </xdr:from>
    <xdr:to>
      <xdr:col>1</xdr:col>
      <xdr:colOff>463349</xdr:colOff>
      <xdr:row>0</xdr:row>
      <xdr:rowOff>504825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EC3785-8AC4-4810-B538-267F4AC3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339" y="0"/>
          <a:ext cx="2664598" cy="504825"/>
        </a:xfrm>
        <a:prstGeom prst="rect">
          <a:avLst/>
        </a:prstGeom>
      </xdr:spPr>
    </xdr:pic>
    <xdr:clientData/>
  </xdr:twoCellAnchor>
  <xdr:twoCellAnchor>
    <xdr:from>
      <xdr:col>6</xdr:col>
      <xdr:colOff>10513</xdr:colOff>
      <xdr:row>8</xdr:row>
      <xdr:rowOff>52248</xdr:rowOff>
    </xdr:from>
    <xdr:to>
      <xdr:col>17</xdr:col>
      <xdr:colOff>108513</xdr:colOff>
      <xdr:row>39</xdr:row>
      <xdr:rowOff>124588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E4236D-DF30-49CF-AA47-1B8D295E7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E7F3E780-5106-4E00-BB7A-380307F1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5</xdr:col>
      <xdr:colOff>318975</xdr:colOff>
      <xdr:row>8</xdr:row>
      <xdr:rowOff>162440</xdr:rowOff>
    </xdr:from>
    <xdr:to>
      <xdr:col>15</xdr:col>
      <xdr:colOff>435640</xdr:colOff>
      <xdr:row>38</xdr:row>
      <xdr:rowOff>95988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0C8C81-EFF5-4973-BA65-D2178D39C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E0AD1793-50F9-4245-B5D9-600A33001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220980</xdr:colOff>
      <xdr:row>8</xdr:row>
      <xdr:rowOff>80010</xdr:rowOff>
    </xdr:from>
    <xdr:to>
      <xdr:col>14</xdr:col>
      <xdr:colOff>525780</xdr:colOff>
      <xdr:row>24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C85123-641A-4EA9-AC5D-2B6DB43E5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ACD25F4B-26E3-4F31-8364-1062334C9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10</xdr:col>
      <xdr:colOff>7620</xdr:colOff>
      <xdr:row>6</xdr:row>
      <xdr:rowOff>148590</xdr:rowOff>
    </xdr:from>
    <xdr:to>
      <xdr:col>17</xdr:col>
      <xdr:colOff>312420</xdr:colOff>
      <xdr:row>23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225FC8-EBC2-4BBC-A0B0-DB0237B89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77439F54-F9BD-43CB-800D-46AE2B2F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7</xdr:col>
      <xdr:colOff>350520</xdr:colOff>
      <xdr:row>7</xdr:row>
      <xdr:rowOff>11430</xdr:rowOff>
    </xdr:from>
    <xdr:to>
      <xdr:col>15</xdr:col>
      <xdr:colOff>45720</xdr:colOff>
      <xdr:row>23</xdr:row>
      <xdr:rowOff>72390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AC7B7F-FA2C-45EB-8E38-A4C967880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39255</xdr:colOff>
      <xdr:row>0</xdr:row>
      <xdr:rowOff>0</xdr:rowOff>
    </xdr:from>
    <xdr:ext cx="2664598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43D42425-DAC6-4F6D-AC42-43FBBD6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55" y="0"/>
          <a:ext cx="2664598" cy="504825"/>
        </a:xfrm>
        <a:prstGeom prst="rect">
          <a:avLst/>
        </a:prstGeom>
      </xdr:spPr>
    </xdr:pic>
    <xdr:clientData/>
  </xdr:oneCellAnchor>
  <xdr:twoCellAnchor>
    <xdr:from>
      <xdr:col>8</xdr:col>
      <xdr:colOff>14110</xdr:colOff>
      <xdr:row>8</xdr:row>
      <xdr:rowOff>6585</xdr:rowOff>
    </xdr:from>
    <xdr:to>
      <xdr:col>16</xdr:col>
      <xdr:colOff>188148</xdr:colOff>
      <xdr:row>29</xdr:row>
      <xdr:rowOff>47037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B671C0-7248-4A44-9392-733BC92BE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blue monochrome colour theme">
  <a:themeElements>
    <a:clrScheme name="DI blue">
      <a:dk1>
        <a:sysClr val="windowText" lastClr="000000"/>
      </a:dk1>
      <a:lt1>
        <a:sysClr val="window" lastClr="FFFFFF"/>
      </a:lt1>
      <a:dk2>
        <a:srgbClr val="008ACC"/>
      </a:dk2>
      <a:lt2>
        <a:srgbClr val="453F43"/>
      </a:lt2>
      <a:accent1>
        <a:srgbClr val="008ACC"/>
      </a:accent1>
      <a:accent2>
        <a:srgbClr val="88BAE6"/>
      </a:accent2>
      <a:accent3>
        <a:srgbClr val="5DA3DA"/>
      </a:accent3>
      <a:accent4>
        <a:srgbClr val="0072B2"/>
      </a:accent4>
      <a:accent5>
        <a:srgbClr val="0D467C"/>
      </a:accent5>
      <a:accent6>
        <a:srgbClr val="6B656A"/>
      </a:accent6>
      <a:hlink>
        <a:srgbClr val="008ACC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dimension ref="A1:T13"/>
  <sheetViews>
    <sheetView topLeftCell="A16" zoomScale="89" zoomScaleNormal="89" workbookViewId="0">
      <selection activeCell="A11" sqref="A11"/>
    </sheetView>
  </sheetViews>
  <sheetFormatPr defaultColWidth="9.1796875" defaultRowHeight="14" x14ac:dyDescent="0.3"/>
  <cols>
    <col min="1" max="1" width="34.81640625" style="1" customWidth="1"/>
    <col min="2" max="2" width="20.453125" style="1" customWidth="1"/>
    <col min="3" max="16" width="9.1796875" style="1"/>
    <col min="17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5" t="s">
        <v>7</v>
      </c>
    </row>
    <row r="3" spans="1:20" x14ac:dyDescent="0.3">
      <c r="A3" s="1" t="s">
        <v>4</v>
      </c>
    </row>
    <row r="4" spans="1:20" s="5" customFormat="1" x14ac:dyDescent="0.3">
      <c r="A4" s="5" t="s">
        <v>5</v>
      </c>
      <c r="B4" s="5" t="s">
        <v>6</v>
      </c>
      <c r="S4" s="6"/>
      <c r="T4" s="6"/>
    </row>
    <row r="5" spans="1:20" s="5" customFormat="1" x14ac:dyDescent="0.3">
      <c r="A5" s="5" t="s">
        <v>0</v>
      </c>
      <c r="B5" s="5" t="s">
        <v>67</v>
      </c>
      <c r="S5" s="6"/>
      <c r="T5" s="6"/>
    </row>
    <row r="6" spans="1:20" s="2" customFormat="1" x14ac:dyDescent="0.3">
      <c r="A6" s="4" t="s">
        <v>2</v>
      </c>
      <c r="B6" s="4" t="s">
        <v>68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1</v>
      </c>
      <c r="B7" s="1" t="s">
        <v>3</v>
      </c>
    </row>
    <row r="9" spans="1:20" x14ac:dyDescent="0.3">
      <c r="S9" s="1"/>
      <c r="T9" s="1"/>
    </row>
    <row r="10" spans="1:20" x14ac:dyDescent="0.3"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20" x14ac:dyDescent="0.3">
      <c r="B11" s="1" t="s">
        <v>13</v>
      </c>
      <c r="C11" s="7">
        <v>1500.61</v>
      </c>
      <c r="D11" s="7">
        <v>1704.5</v>
      </c>
      <c r="E11" s="7">
        <v>1949.2</v>
      </c>
      <c r="F11" s="7">
        <v>2115.9</v>
      </c>
      <c r="G11" s="1">
        <v>1892.6</v>
      </c>
    </row>
    <row r="12" spans="1:20" x14ac:dyDescent="0.3">
      <c r="B12" s="1" t="s">
        <v>14</v>
      </c>
      <c r="C12" s="1">
        <v>72.599999999999994</v>
      </c>
      <c r="D12" s="1">
        <v>58.8</v>
      </c>
      <c r="E12" s="1">
        <v>48.5</v>
      </c>
      <c r="F12" s="1">
        <v>38.799999999999997</v>
      </c>
      <c r="G12" s="1">
        <v>57.2</v>
      </c>
    </row>
    <row r="13" spans="1:20" x14ac:dyDescent="0.3">
      <c r="B13" s="1" t="s">
        <v>15</v>
      </c>
      <c r="C13" s="1">
        <v>689.1</v>
      </c>
      <c r="D13" s="1">
        <v>523.70000000000005</v>
      </c>
      <c r="E13" s="1">
        <v>558.9</v>
      </c>
      <c r="F13" s="1">
        <v>607.79999999999995</v>
      </c>
      <c r="G13" s="1">
        <v>840.6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05C-0B2D-4B5D-B185-A81F0B50930F}">
  <dimension ref="A1:G12"/>
  <sheetViews>
    <sheetView topLeftCell="A3" zoomScale="86" zoomScaleNormal="86" workbookViewId="0">
      <selection activeCell="B7" sqref="B7"/>
    </sheetView>
  </sheetViews>
  <sheetFormatPr defaultRowHeight="12.5" x14ac:dyDescent="0.25"/>
  <cols>
    <col min="1" max="1" width="24.453125" customWidth="1"/>
  </cols>
  <sheetData>
    <row r="1" spans="1:7" ht="42" customHeight="1" x14ac:dyDescent="0.25"/>
    <row r="2" spans="1:7" ht="14" x14ac:dyDescent="0.3">
      <c r="A2" s="5" t="s">
        <v>7</v>
      </c>
      <c r="B2" s="1"/>
    </row>
    <row r="3" spans="1:7" ht="14" x14ac:dyDescent="0.3">
      <c r="A3" s="1" t="s">
        <v>54</v>
      </c>
      <c r="B3" s="1"/>
    </row>
    <row r="4" spans="1:7" ht="14" x14ac:dyDescent="0.3">
      <c r="A4" s="5" t="s">
        <v>5</v>
      </c>
      <c r="B4" s="5" t="s">
        <v>55</v>
      </c>
    </row>
    <row r="5" spans="1:7" ht="14" x14ac:dyDescent="0.3">
      <c r="A5" s="5" t="s">
        <v>0</v>
      </c>
      <c r="B5" s="5" t="s">
        <v>75</v>
      </c>
    </row>
    <row r="6" spans="1:7" ht="14" x14ac:dyDescent="0.3">
      <c r="A6" s="4" t="s">
        <v>2</v>
      </c>
      <c r="B6" s="4" t="s">
        <v>76</v>
      </c>
    </row>
    <row r="7" spans="1:7" ht="14" x14ac:dyDescent="0.3">
      <c r="A7" s="1" t="s">
        <v>1</v>
      </c>
      <c r="B7" s="1" t="s">
        <v>3</v>
      </c>
    </row>
    <row r="10" spans="1:7" x14ac:dyDescent="0.25">
      <c r="C10" s="25" t="s">
        <v>43</v>
      </c>
      <c r="D10" s="25"/>
      <c r="E10" s="25"/>
      <c r="F10" s="25" t="s">
        <v>44</v>
      </c>
      <c r="G10" s="25"/>
    </row>
    <row r="11" spans="1:7" x14ac:dyDescent="0.25">
      <c r="C11" t="s">
        <v>20</v>
      </c>
      <c r="D11" t="s">
        <v>19</v>
      </c>
      <c r="E11" t="s">
        <v>18</v>
      </c>
      <c r="F11" t="s">
        <v>36</v>
      </c>
      <c r="G11" t="s">
        <v>35</v>
      </c>
    </row>
    <row r="12" spans="1:7" x14ac:dyDescent="0.25">
      <c r="B12" t="s">
        <v>56</v>
      </c>
      <c r="C12">
        <v>5.7</v>
      </c>
      <c r="D12">
        <v>89.2</v>
      </c>
      <c r="E12">
        <v>63.8</v>
      </c>
      <c r="F12" s="21">
        <v>75.406000000000006</v>
      </c>
      <c r="G12" s="21">
        <v>36.942999999999998</v>
      </c>
    </row>
  </sheetData>
  <mergeCells count="2">
    <mergeCell ref="C10:E10"/>
    <mergeCell ref="F10:G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9254-CA54-43E7-8F50-011911D8FD24}">
  <dimension ref="A1:G12"/>
  <sheetViews>
    <sheetView tabSelected="1" topLeftCell="D2" zoomScale="83" zoomScaleNormal="83" workbookViewId="0">
      <selection activeCell="F20" sqref="F20"/>
    </sheetView>
  </sheetViews>
  <sheetFormatPr defaultRowHeight="12.5" x14ac:dyDescent="0.25"/>
  <cols>
    <col min="1" max="1" width="26.1796875" customWidth="1"/>
    <col min="2" max="2" width="24" customWidth="1"/>
    <col min="3" max="3" width="12.1796875" customWidth="1"/>
    <col min="4" max="4" width="11.1796875" customWidth="1"/>
    <col min="5" max="5" width="11.453125" customWidth="1"/>
    <col min="6" max="6" width="9.81640625" customWidth="1"/>
    <col min="7" max="7" width="10.54296875" customWidth="1"/>
  </cols>
  <sheetData>
    <row r="1" spans="1:7" ht="42" customHeight="1" x14ac:dyDescent="0.25"/>
    <row r="2" spans="1:7" ht="14" x14ac:dyDescent="0.3">
      <c r="A2" s="5" t="s">
        <v>7</v>
      </c>
      <c r="B2" s="1"/>
    </row>
    <row r="3" spans="1:7" ht="14" x14ac:dyDescent="0.3">
      <c r="A3" s="1" t="s">
        <v>57</v>
      </c>
      <c r="B3" s="1"/>
    </row>
    <row r="4" spans="1:7" ht="14" x14ac:dyDescent="0.3">
      <c r="A4" s="5" t="s">
        <v>5</v>
      </c>
      <c r="B4" s="1" t="s">
        <v>59</v>
      </c>
    </row>
    <row r="5" spans="1:7" ht="14" x14ac:dyDescent="0.3">
      <c r="A5" s="5" t="s">
        <v>0</v>
      </c>
      <c r="B5" s="5" t="s">
        <v>58</v>
      </c>
    </row>
    <row r="6" spans="1:7" ht="14" x14ac:dyDescent="0.3">
      <c r="A6" s="4" t="s">
        <v>2</v>
      </c>
      <c r="B6" s="4" t="s">
        <v>68</v>
      </c>
    </row>
    <row r="7" spans="1:7" ht="14" x14ac:dyDescent="0.3">
      <c r="A7" s="1" t="s">
        <v>1</v>
      </c>
      <c r="B7" s="1" t="s">
        <v>3</v>
      </c>
    </row>
    <row r="9" spans="1:7" x14ac:dyDescent="0.25">
      <c r="C9" s="22" t="s">
        <v>20</v>
      </c>
      <c r="D9" s="22" t="s">
        <v>19</v>
      </c>
      <c r="E9" s="22" t="s">
        <v>18</v>
      </c>
      <c r="F9" s="22" t="s">
        <v>36</v>
      </c>
      <c r="G9" s="22" t="s">
        <v>35</v>
      </c>
    </row>
    <row r="10" spans="1:7" x14ac:dyDescent="0.25">
      <c r="B10" t="s">
        <v>60</v>
      </c>
      <c r="C10" s="23">
        <v>1815133</v>
      </c>
      <c r="D10" s="23">
        <v>2112710</v>
      </c>
      <c r="E10" s="23">
        <v>2478835</v>
      </c>
      <c r="F10" s="23">
        <v>2785483</v>
      </c>
      <c r="G10" s="23">
        <v>3177526</v>
      </c>
    </row>
    <row r="11" spans="1:7" x14ac:dyDescent="0.25">
      <c r="B11" t="s">
        <v>61</v>
      </c>
      <c r="C11" s="23">
        <v>1796198</v>
      </c>
      <c r="D11" s="23">
        <v>2294153</v>
      </c>
      <c r="E11" s="23">
        <v>2568399</v>
      </c>
      <c r="F11" s="23">
        <v>3023139</v>
      </c>
      <c r="G11" s="23">
        <v>3515812</v>
      </c>
    </row>
    <row r="12" spans="1:7" ht="25" x14ac:dyDescent="0.25">
      <c r="B12" s="26" t="s">
        <v>77</v>
      </c>
      <c r="C12" s="24">
        <v>0.53800000000000003</v>
      </c>
      <c r="D12" s="24">
        <v>0.57499999999999996</v>
      </c>
      <c r="E12" s="24">
        <v>0.57099999999999995</v>
      </c>
      <c r="F12" s="24">
        <v>0.61099999999999999</v>
      </c>
      <c r="G12" s="24">
        <v>0.65600000000000003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C3E3D-3767-472F-BEE5-C7BCC4430EC7}">
  <dimension ref="A1:G12"/>
  <sheetViews>
    <sheetView topLeftCell="C7" zoomScale="83" zoomScaleNormal="83" workbookViewId="0">
      <selection activeCell="E27" sqref="E27"/>
    </sheetView>
  </sheetViews>
  <sheetFormatPr defaultRowHeight="12.5" x14ac:dyDescent="0.25"/>
  <cols>
    <col min="1" max="1" width="25.453125" customWidth="1"/>
    <col min="2" max="2" width="37.81640625" customWidth="1"/>
  </cols>
  <sheetData>
    <row r="1" spans="1:7" ht="42" customHeight="1" x14ac:dyDescent="0.25"/>
    <row r="2" spans="1:7" ht="14" x14ac:dyDescent="0.3">
      <c r="A2" s="5" t="s">
        <v>7</v>
      </c>
      <c r="B2" s="1"/>
    </row>
    <row r="3" spans="1:7" ht="14" x14ac:dyDescent="0.3">
      <c r="A3" s="1" t="s">
        <v>62</v>
      </c>
      <c r="B3" s="1"/>
    </row>
    <row r="4" spans="1:7" ht="14" x14ac:dyDescent="0.3">
      <c r="A4" s="5" t="s">
        <v>5</v>
      </c>
      <c r="B4" s="1" t="s">
        <v>63</v>
      </c>
    </row>
    <row r="5" spans="1:7" ht="14" x14ac:dyDescent="0.3">
      <c r="A5" s="5" t="s">
        <v>0</v>
      </c>
      <c r="B5" s="5" t="s">
        <v>58</v>
      </c>
    </row>
    <row r="6" spans="1:7" ht="14" x14ac:dyDescent="0.3">
      <c r="A6" s="4" t="s">
        <v>2</v>
      </c>
      <c r="B6" s="4" t="s">
        <v>68</v>
      </c>
    </row>
    <row r="7" spans="1:7" ht="14" x14ac:dyDescent="0.3">
      <c r="A7" s="1" t="s">
        <v>1</v>
      </c>
      <c r="B7" s="1" t="s">
        <v>3</v>
      </c>
    </row>
    <row r="9" spans="1:7" x14ac:dyDescent="0.25">
      <c r="C9" t="s">
        <v>20</v>
      </c>
      <c r="D9" t="s">
        <v>19</v>
      </c>
      <c r="E9" t="s">
        <v>18</v>
      </c>
      <c r="F9" t="s">
        <v>36</v>
      </c>
      <c r="G9" t="s">
        <v>35</v>
      </c>
    </row>
    <row r="10" spans="1:7" x14ac:dyDescent="0.25">
      <c r="B10" t="s">
        <v>64</v>
      </c>
      <c r="C10" s="23">
        <v>349010</v>
      </c>
      <c r="D10" s="23">
        <v>367587</v>
      </c>
      <c r="E10" s="23">
        <v>377870</v>
      </c>
      <c r="F10" s="23">
        <v>481593</v>
      </c>
      <c r="G10" s="23">
        <v>428033</v>
      </c>
    </row>
    <row r="11" spans="1:7" x14ac:dyDescent="0.25">
      <c r="B11" t="s">
        <v>65</v>
      </c>
      <c r="C11" s="23">
        <v>78583</v>
      </c>
      <c r="D11" s="23">
        <v>95623</v>
      </c>
      <c r="E11" s="23">
        <v>220638</v>
      </c>
      <c r="F11" s="23">
        <v>368478</v>
      </c>
      <c r="G11" s="23">
        <v>223440</v>
      </c>
    </row>
    <row r="12" spans="1:7" x14ac:dyDescent="0.25">
      <c r="B12" t="s">
        <v>66</v>
      </c>
      <c r="C12" s="24">
        <v>0.371</v>
      </c>
      <c r="D12" s="24">
        <v>0.35499999999999998</v>
      </c>
      <c r="E12" s="24">
        <v>0.439</v>
      </c>
      <c r="F12" s="24">
        <v>0.56799999999999995</v>
      </c>
      <c r="G12" s="24">
        <v>0.41399999999999998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F334-A166-4AA3-B75C-3EAD40193100}">
  <dimension ref="A1:T22"/>
  <sheetViews>
    <sheetView topLeftCell="A6" zoomScale="85" zoomScaleNormal="85" workbookViewId="0">
      <selection activeCell="P23" sqref="P23"/>
    </sheetView>
  </sheetViews>
  <sheetFormatPr defaultColWidth="9.1796875" defaultRowHeight="14" x14ac:dyDescent="0.3"/>
  <cols>
    <col min="1" max="1" width="33.54296875" style="1" customWidth="1"/>
    <col min="2" max="2" width="23.81640625" style="1" customWidth="1"/>
    <col min="3" max="16" width="9.1796875" style="1"/>
    <col min="17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5" t="s">
        <v>7</v>
      </c>
    </row>
    <row r="3" spans="1:20" x14ac:dyDescent="0.3">
      <c r="A3" s="1" t="s">
        <v>16</v>
      </c>
    </row>
    <row r="4" spans="1:20" x14ac:dyDescent="0.3">
      <c r="A4" s="5" t="s">
        <v>5</v>
      </c>
      <c r="B4" s="5" t="s">
        <v>17</v>
      </c>
    </row>
    <row r="5" spans="1:20" x14ac:dyDescent="0.3">
      <c r="A5" s="5" t="s">
        <v>0</v>
      </c>
      <c r="B5" s="5" t="s">
        <v>67</v>
      </c>
    </row>
    <row r="6" spans="1:20" x14ac:dyDescent="0.3">
      <c r="A6" s="4" t="s">
        <v>2</v>
      </c>
      <c r="B6" s="4" t="s">
        <v>68</v>
      </c>
    </row>
    <row r="7" spans="1:20" x14ac:dyDescent="0.3">
      <c r="A7" s="1" t="s">
        <v>1</v>
      </c>
      <c r="B7" s="1" t="s">
        <v>3</v>
      </c>
    </row>
    <row r="9" spans="1:20" x14ac:dyDescent="0.3">
      <c r="S9" s="1"/>
      <c r="T9" s="1"/>
    </row>
    <row r="10" spans="1:20" x14ac:dyDescent="0.3">
      <c r="B10" s="12" t="s">
        <v>40</v>
      </c>
      <c r="C10" s="12" t="s">
        <v>18</v>
      </c>
      <c r="D10" s="12" t="s">
        <v>19</v>
      </c>
      <c r="E10" s="12" t="s">
        <v>20</v>
      </c>
      <c r="S10" s="1"/>
      <c r="T10" s="1"/>
    </row>
    <row r="11" spans="1:20" x14ac:dyDescent="0.3">
      <c r="B11" s="8" t="s">
        <v>21</v>
      </c>
      <c r="C11" s="8">
        <v>38.799999999999997</v>
      </c>
      <c r="D11" s="8">
        <v>19.8</v>
      </c>
      <c r="E11" s="8">
        <v>23.6</v>
      </c>
      <c r="S11" s="1"/>
      <c r="T11" s="1"/>
    </row>
    <row r="12" spans="1:20" x14ac:dyDescent="0.3">
      <c r="B12" s="8" t="s">
        <v>22</v>
      </c>
      <c r="C12" s="8">
        <v>52.9</v>
      </c>
      <c r="D12" s="8">
        <v>45.2</v>
      </c>
      <c r="E12" s="8">
        <v>47.4</v>
      </c>
      <c r="S12" s="1"/>
      <c r="T12" s="1"/>
    </row>
    <row r="13" spans="1:20" x14ac:dyDescent="0.3">
      <c r="B13" s="8" t="s">
        <v>23</v>
      </c>
      <c r="C13" s="8">
        <v>53</v>
      </c>
      <c r="D13" s="8">
        <v>38</v>
      </c>
      <c r="E13" s="8">
        <v>46.5</v>
      </c>
      <c r="S13" s="1"/>
      <c r="T13" s="1"/>
    </row>
    <row r="14" spans="1:20" x14ac:dyDescent="0.3">
      <c r="B14" s="8" t="s">
        <v>24</v>
      </c>
      <c r="C14" s="8">
        <v>70.3</v>
      </c>
      <c r="D14" s="8">
        <v>73.5</v>
      </c>
      <c r="E14" s="8">
        <v>89</v>
      </c>
    </row>
    <row r="15" spans="1:20" x14ac:dyDescent="0.3">
      <c r="B15" s="8" t="s">
        <v>25</v>
      </c>
      <c r="C15" s="9">
        <v>90.007270456000001</v>
      </c>
      <c r="D15" s="8">
        <v>61.6</v>
      </c>
      <c r="E15" s="8">
        <v>60.3</v>
      </c>
    </row>
    <row r="16" spans="1:20" x14ac:dyDescent="0.3">
      <c r="B16" s="8" t="s">
        <v>26</v>
      </c>
      <c r="C16" s="8">
        <v>142.30000000000001</v>
      </c>
      <c r="D16" s="8">
        <v>130.19999999999999</v>
      </c>
      <c r="E16" s="8">
        <v>124</v>
      </c>
    </row>
    <row r="17" spans="2:5" x14ac:dyDescent="0.3">
      <c r="B17" s="8" t="s">
        <v>27</v>
      </c>
      <c r="C17" s="8">
        <v>190.2</v>
      </c>
      <c r="D17" s="8">
        <v>184.8</v>
      </c>
      <c r="E17" s="8">
        <v>175.4</v>
      </c>
    </row>
    <row r="18" spans="2:5" x14ac:dyDescent="0.3">
      <c r="B18" s="8" t="s">
        <v>28</v>
      </c>
      <c r="C18" s="8">
        <v>251</v>
      </c>
      <c r="D18" s="11">
        <v>234.1</v>
      </c>
      <c r="E18" s="8">
        <v>224.9</v>
      </c>
    </row>
    <row r="19" spans="2:5" x14ac:dyDescent="0.3">
      <c r="B19" s="8" t="s">
        <v>29</v>
      </c>
      <c r="C19" s="8">
        <v>314</v>
      </c>
      <c r="D19" s="8">
        <v>295</v>
      </c>
      <c r="E19" s="8">
        <v>284.8</v>
      </c>
    </row>
    <row r="20" spans="2:5" x14ac:dyDescent="0.3">
      <c r="B20" s="8" t="s">
        <v>30</v>
      </c>
      <c r="C20" s="8">
        <v>418.8</v>
      </c>
      <c r="D20" s="8">
        <v>415.7</v>
      </c>
      <c r="E20" s="8">
        <v>529.1</v>
      </c>
    </row>
    <row r="21" spans="2:5" x14ac:dyDescent="0.3">
      <c r="B21" s="8" t="s">
        <v>31</v>
      </c>
      <c r="C21" s="10">
        <v>442.3</v>
      </c>
      <c r="D21" s="10">
        <v>375.3</v>
      </c>
      <c r="E21" s="10">
        <v>339.9</v>
      </c>
    </row>
    <row r="22" spans="2:5" x14ac:dyDescent="0.3">
      <c r="B22" s="8" t="s">
        <v>32</v>
      </c>
      <c r="C22" s="8">
        <v>491.92700000000002</v>
      </c>
      <c r="D22" s="8">
        <f>250.79+60.79</f>
        <v>311.58</v>
      </c>
      <c r="E22" s="8">
        <f>280.72 +77.46</f>
        <v>358.18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21B2-750E-46F4-AE22-0B09D10799F0}">
  <dimension ref="A1:T24"/>
  <sheetViews>
    <sheetView topLeftCell="A10" zoomScale="83" zoomScaleNormal="83" workbookViewId="0">
      <selection activeCell="C30" sqref="C30"/>
    </sheetView>
  </sheetViews>
  <sheetFormatPr defaultColWidth="9.1796875" defaultRowHeight="14" x14ac:dyDescent="0.3"/>
  <cols>
    <col min="1" max="1" width="46" style="1" customWidth="1"/>
    <col min="2" max="2" width="48" style="1" customWidth="1"/>
    <col min="3" max="16" width="9.1796875" style="1"/>
    <col min="17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5" t="s">
        <v>7</v>
      </c>
    </row>
    <row r="3" spans="1:20" x14ac:dyDescent="0.3">
      <c r="A3" s="1" t="s">
        <v>37</v>
      </c>
    </row>
    <row r="4" spans="1:20" x14ac:dyDescent="0.3">
      <c r="A4" s="5" t="s">
        <v>5</v>
      </c>
      <c r="B4" s="5" t="s">
        <v>33</v>
      </c>
    </row>
    <row r="5" spans="1:20" x14ac:dyDescent="0.3">
      <c r="A5" s="5" t="s">
        <v>0</v>
      </c>
      <c r="B5" s="5" t="s">
        <v>67</v>
      </c>
    </row>
    <row r="6" spans="1:20" x14ac:dyDescent="0.3">
      <c r="A6" s="4" t="s">
        <v>2</v>
      </c>
      <c r="B6" s="4" t="s">
        <v>68</v>
      </c>
    </row>
    <row r="7" spans="1:20" x14ac:dyDescent="0.3">
      <c r="A7" s="1" t="s">
        <v>1</v>
      </c>
      <c r="B7" s="1" t="s">
        <v>3</v>
      </c>
    </row>
    <row r="8" spans="1:20" x14ac:dyDescent="0.3">
      <c r="S8" s="1"/>
      <c r="T8" s="1"/>
    </row>
    <row r="9" spans="1:20" x14ac:dyDescent="0.3">
      <c r="S9" s="1"/>
      <c r="T9" s="1"/>
    </row>
    <row r="10" spans="1:20" x14ac:dyDescent="0.3">
      <c r="S10" s="1"/>
      <c r="T10" s="1"/>
    </row>
    <row r="11" spans="1:20" x14ac:dyDescent="0.3">
      <c r="S11" s="1"/>
      <c r="T11" s="1"/>
    </row>
    <row r="12" spans="1:20" x14ac:dyDescent="0.3">
      <c r="B12" s="12" t="s">
        <v>40</v>
      </c>
      <c r="C12" s="12" t="s">
        <v>34</v>
      </c>
      <c r="D12" s="12" t="s">
        <v>35</v>
      </c>
      <c r="E12" s="12" t="s">
        <v>36</v>
      </c>
      <c r="S12" s="1"/>
      <c r="T12" s="1"/>
    </row>
    <row r="13" spans="1:20" x14ac:dyDescent="0.3">
      <c r="B13" s="8" t="s">
        <v>21</v>
      </c>
      <c r="C13" s="8">
        <v>21.5</v>
      </c>
      <c r="D13" s="8">
        <v>26.1</v>
      </c>
      <c r="E13" s="8">
        <v>29.3</v>
      </c>
    </row>
    <row r="14" spans="1:20" x14ac:dyDescent="0.3">
      <c r="B14" s="8" t="s">
        <v>23</v>
      </c>
      <c r="C14" s="14">
        <v>69.7</v>
      </c>
      <c r="D14" s="14">
        <v>60.2</v>
      </c>
      <c r="E14" s="14">
        <v>59.6</v>
      </c>
    </row>
    <row r="15" spans="1:20" x14ac:dyDescent="0.3">
      <c r="B15" s="8" t="s">
        <v>22</v>
      </c>
      <c r="C15" s="14">
        <v>72</v>
      </c>
      <c r="D15" s="14">
        <v>66.400000000000006</v>
      </c>
      <c r="E15" s="14">
        <v>67.5</v>
      </c>
    </row>
    <row r="16" spans="1:20" x14ac:dyDescent="0.3">
      <c r="B16" s="8" t="s">
        <v>24</v>
      </c>
      <c r="C16" s="14">
        <v>102.6</v>
      </c>
      <c r="D16" s="14">
        <v>101.6</v>
      </c>
      <c r="E16" s="14">
        <v>88.9</v>
      </c>
    </row>
    <row r="17" spans="2:5" x14ac:dyDescent="0.3">
      <c r="B17" s="8" t="s">
        <v>25</v>
      </c>
      <c r="C17" s="14">
        <v>121.1</v>
      </c>
      <c r="D17" s="14">
        <v>114</v>
      </c>
      <c r="E17" s="14">
        <v>93.3</v>
      </c>
    </row>
    <row r="18" spans="2:5" x14ac:dyDescent="0.3">
      <c r="B18" s="8" t="s">
        <v>26</v>
      </c>
      <c r="C18" s="14">
        <v>162.30000000000001</v>
      </c>
      <c r="D18" s="14">
        <v>154.5</v>
      </c>
      <c r="E18" s="14">
        <v>159.30000000000001</v>
      </c>
    </row>
    <row r="19" spans="2:5" x14ac:dyDescent="0.3">
      <c r="B19" s="8" t="s">
        <v>27</v>
      </c>
      <c r="C19" s="14">
        <v>216.5</v>
      </c>
      <c r="D19" s="17">
        <v>199.3</v>
      </c>
      <c r="E19" s="14">
        <v>209.8</v>
      </c>
    </row>
    <row r="20" spans="2:5" x14ac:dyDescent="0.3">
      <c r="B20" s="8" t="s">
        <v>28</v>
      </c>
      <c r="C20" s="17">
        <v>303.8</v>
      </c>
      <c r="D20" s="14">
        <v>191.5</v>
      </c>
      <c r="E20" s="17">
        <v>236.6</v>
      </c>
    </row>
    <row r="21" spans="2:5" x14ac:dyDescent="0.3">
      <c r="B21" s="8" t="s">
        <v>30</v>
      </c>
      <c r="C21" s="15">
        <v>333.7</v>
      </c>
      <c r="D21" s="16">
        <v>354.6</v>
      </c>
      <c r="E21" s="16">
        <v>428.8</v>
      </c>
    </row>
    <row r="22" spans="2:5" x14ac:dyDescent="0.3">
      <c r="B22" s="8" t="s">
        <v>29</v>
      </c>
      <c r="C22" s="16">
        <v>370</v>
      </c>
      <c r="D22" s="15">
        <v>316.5</v>
      </c>
      <c r="E22" s="15">
        <v>310</v>
      </c>
    </row>
    <row r="23" spans="2:5" x14ac:dyDescent="0.3">
      <c r="B23" s="8" t="s">
        <v>31</v>
      </c>
      <c r="C23" s="13">
        <v>509.2</v>
      </c>
      <c r="D23" s="13">
        <v>501.7</v>
      </c>
      <c r="E23" s="13">
        <v>487.5</v>
      </c>
    </row>
    <row r="24" spans="2:5" x14ac:dyDescent="0.3">
      <c r="B24" s="8" t="s">
        <v>32</v>
      </c>
      <c r="C24" s="14">
        <v>674.22900000000004</v>
      </c>
      <c r="D24" s="14">
        <v>586.46799999999996</v>
      </c>
      <c r="E24" s="14">
        <v>530.79300000000001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2222-44DE-4B7A-8DC6-08C8C19D11A4}">
  <dimension ref="A1:H22"/>
  <sheetViews>
    <sheetView topLeftCell="D19" zoomScale="80" zoomScaleNormal="80" workbookViewId="0">
      <selection activeCell="U15" sqref="U15"/>
    </sheetView>
  </sheetViews>
  <sheetFormatPr defaultRowHeight="12.5" x14ac:dyDescent="0.25"/>
  <cols>
    <col min="1" max="1" width="32.453125" customWidth="1"/>
    <col min="3" max="3" width="44" bestFit="1" customWidth="1"/>
  </cols>
  <sheetData>
    <row r="1" spans="1:8" ht="42" customHeight="1" x14ac:dyDescent="0.25"/>
    <row r="2" spans="1:8" ht="14" x14ac:dyDescent="0.3">
      <c r="A2" s="5" t="s">
        <v>7</v>
      </c>
      <c r="B2" s="1"/>
      <c r="C2" s="1"/>
      <c r="D2" s="1"/>
      <c r="E2" s="1"/>
      <c r="F2" s="1"/>
      <c r="G2" s="1"/>
      <c r="H2" s="1"/>
    </row>
    <row r="3" spans="1:8" ht="14" x14ac:dyDescent="0.3">
      <c r="A3" s="1" t="s">
        <v>38</v>
      </c>
      <c r="B3" s="1"/>
      <c r="C3" s="1"/>
      <c r="D3" s="1"/>
      <c r="E3" s="1"/>
      <c r="F3" s="1"/>
      <c r="G3" s="1"/>
      <c r="H3" s="1"/>
    </row>
    <row r="4" spans="1:8" ht="14" x14ac:dyDescent="0.3">
      <c r="A4" s="5" t="s">
        <v>5</v>
      </c>
      <c r="B4" s="5" t="s">
        <v>69</v>
      </c>
      <c r="C4" s="1"/>
      <c r="D4" s="1"/>
      <c r="E4" s="1"/>
      <c r="F4" s="1"/>
      <c r="G4" s="1"/>
      <c r="H4" s="1"/>
    </row>
    <row r="5" spans="1:8" ht="14" x14ac:dyDescent="0.3">
      <c r="A5" s="5" t="s">
        <v>0</v>
      </c>
      <c r="B5" s="5" t="s">
        <v>67</v>
      </c>
      <c r="C5" s="1"/>
      <c r="D5" s="1"/>
      <c r="E5" s="1"/>
      <c r="F5" s="1"/>
      <c r="G5" s="1"/>
      <c r="H5" s="1"/>
    </row>
    <row r="6" spans="1:8" ht="14" x14ac:dyDescent="0.3">
      <c r="A6" s="4" t="s">
        <v>2</v>
      </c>
      <c r="B6" s="4" t="s">
        <v>68</v>
      </c>
      <c r="C6" s="1"/>
      <c r="D6" s="1"/>
      <c r="E6" s="1"/>
      <c r="F6" s="1"/>
      <c r="G6" s="1"/>
      <c r="H6" s="1"/>
    </row>
    <row r="7" spans="1:8" ht="14" x14ac:dyDescent="0.3">
      <c r="A7" s="1" t="s">
        <v>1</v>
      </c>
      <c r="B7" s="1" t="s">
        <v>3</v>
      </c>
      <c r="C7" s="1"/>
      <c r="D7" s="1"/>
      <c r="E7" s="1"/>
      <c r="F7" s="1"/>
      <c r="G7" s="1"/>
      <c r="H7" s="1"/>
    </row>
    <row r="10" spans="1:8" ht="13" x14ac:dyDescent="0.3">
      <c r="C10" s="12" t="s">
        <v>40</v>
      </c>
      <c r="D10" s="12">
        <v>2017</v>
      </c>
      <c r="E10" s="12">
        <v>2018</v>
      </c>
    </row>
    <row r="11" spans="1:8" x14ac:dyDescent="0.25">
      <c r="C11" s="14" t="s">
        <v>24</v>
      </c>
      <c r="D11" s="19">
        <v>-0.17415730337078653</v>
      </c>
      <c r="E11" s="19">
        <v>-4.3537414965986433E-2</v>
      </c>
    </row>
    <row r="12" spans="1:8" x14ac:dyDescent="0.25">
      <c r="C12" s="14" t="s">
        <v>30</v>
      </c>
      <c r="D12" s="19">
        <v>-0.21432621432621438</v>
      </c>
      <c r="E12" s="19">
        <v>7.457300938176625E-3</v>
      </c>
    </row>
    <row r="13" spans="1:8" x14ac:dyDescent="0.25">
      <c r="C13" s="14" t="s">
        <v>27</v>
      </c>
      <c r="D13" s="19">
        <v>5.3591790193842678E-2</v>
      </c>
      <c r="E13" s="19">
        <v>2.9220779220779095E-2</v>
      </c>
    </row>
    <row r="14" spans="1:8" x14ac:dyDescent="0.25">
      <c r="C14" s="14" t="s">
        <v>29</v>
      </c>
      <c r="D14" s="19">
        <v>3.5814606741572989E-2</v>
      </c>
      <c r="E14" s="19">
        <v>6.4406779661016947E-2</v>
      </c>
    </row>
    <row r="15" spans="1:8" x14ac:dyDescent="0.25">
      <c r="C15" s="14" t="s">
        <v>28</v>
      </c>
      <c r="D15" s="19">
        <v>4.0907069808803861E-2</v>
      </c>
      <c r="E15" s="19">
        <v>7.2191371208885122E-2</v>
      </c>
    </row>
    <row r="16" spans="1:8" x14ac:dyDescent="0.25">
      <c r="C16" s="14" t="s">
        <v>26</v>
      </c>
      <c r="D16" s="19">
        <v>4.9999999999999906E-2</v>
      </c>
      <c r="E16" s="19">
        <v>9.2933947772657635E-2</v>
      </c>
    </row>
    <row r="17" spans="3:5" x14ac:dyDescent="0.25">
      <c r="C17" s="14" t="s">
        <v>22</v>
      </c>
      <c r="D17" s="19">
        <v>-4.6413502109704553E-2</v>
      </c>
      <c r="E17" s="19">
        <v>0.17035398230088486</v>
      </c>
    </row>
    <row r="18" spans="3:5" x14ac:dyDescent="0.25">
      <c r="C18" s="14" t="s">
        <v>31</v>
      </c>
      <c r="D18" s="19">
        <v>0.10414827890556057</v>
      </c>
      <c r="E18" s="19">
        <v>0.1785238475885958</v>
      </c>
    </row>
    <row r="19" spans="3:5" x14ac:dyDescent="0.25">
      <c r="C19" s="14" t="s">
        <v>23</v>
      </c>
      <c r="D19" s="19">
        <v>-0.18279569892473119</v>
      </c>
      <c r="E19" s="19">
        <v>0.39473684210526316</v>
      </c>
    </row>
    <row r="20" spans="3:5" x14ac:dyDescent="0.25">
      <c r="C20" s="14" t="s">
        <v>25</v>
      </c>
      <c r="D20" s="19">
        <v>2.1558872305141034E-2</v>
      </c>
      <c r="E20" s="19">
        <v>0.46115698792207788</v>
      </c>
    </row>
    <row r="21" spans="3:5" x14ac:dyDescent="0.25">
      <c r="C21" s="14" t="s">
        <v>32</v>
      </c>
      <c r="D21" s="19">
        <v>-0.13010218325981357</v>
      </c>
      <c r="E21" s="19">
        <v>0.57881442968098096</v>
      </c>
    </row>
    <row r="22" spans="3:5" x14ac:dyDescent="0.25">
      <c r="C22" s="14" t="s">
        <v>21</v>
      </c>
      <c r="D22" s="19">
        <v>-0.16101694915254239</v>
      </c>
      <c r="E22" s="19">
        <v>0.95959595959595934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684E-E8E9-453B-ABF3-794F4257A2EC}">
  <dimension ref="A1:D22"/>
  <sheetViews>
    <sheetView topLeftCell="C19" zoomScale="86" zoomScaleNormal="86" workbookViewId="0">
      <selection activeCell="D31" sqref="D31"/>
    </sheetView>
  </sheetViews>
  <sheetFormatPr defaultRowHeight="12.5" x14ac:dyDescent="0.25"/>
  <cols>
    <col min="1" max="1" width="24" customWidth="1"/>
    <col min="2" max="2" width="50.1796875" customWidth="1"/>
  </cols>
  <sheetData>
    <row r="1" spans="1:4" ht="42" customHeight="1" x14ac:dyDescent="0.25"/>
    <row r="2" spans="1:4" ht="14" x14ac:dyDescent="0.3">
      <c r="A2" s="5" t="s">
        <v>7</v>
      </c>
      <c r="B2" s="1"/>
      <c r="C2" s="1"/>
    </row>
    <row r="3" spans="1:4" ht="14" x14ac:dyDescent="0.3">
      <c r="A3" s="1" t="s">
        <v>39</v>
      </c>
      <c r="B3" s="1"/>
      <c r="C3" s="1"/>
    </row>
    <row r="4" spans="1:4" ht="14" x14ac:dyDescent="0.3">
      <c r="A4" s="5" t="s">
        <v>5</v>
      </c>
      <c r="B4" s="5" t="s">
        <v>70</v>
      </c>
      <c r="C4" s="1"/>
    </row>
    <row r="5" spans="1:4" ht="14" x14ac:dyDescent="0.3">
      <c r="A5" s="5" t="s">
        <v>0</v>
      </c>
      <c r="B5" s="5" t="s">
        <v>67</v>
      </c>
      <c r="C5" s="1"/>
    </row>
    <row r="6" spans="1:4" ht="14" x14ac:dyDescent="0.3">
      <c r="A6" s="4" t="s">
        <v>2</v>
      </c>
      <c r="B6" s="4" t="s">
        <v>68</v>
      </c>
      <c r="C6" s="1"/>
    </row>
    <row r="7" spans="1:4" ht="14" x14ac:dyDescent="0.3">
      <c r="A7" s="1" t="s">
        <v>1</v>
      </c>
      <c r="B7" s="1" t="s">
        <v>3</v>
      </c>
      <c r="C7" s="1"/>
    </row>
    <row r="10" spans="1:4" ht="13" x14ac:dyDescent="0.3">
      <c r="B10" s="20" t="s">
        <v>40</v>
      </c>
      <c r="C10" s="20">
        <v>2020</v>
      </c>
      <c r="D10" s="20">
        <v>2021</v>
      </c>
    </row>
    <row r="11" spans="1:4" x14ac:dyDescent="0.25">
      <c r="B11" t="s">
        <v>21</v>
      </c>
      <c r="C11" s="18">
        <v>-0.109215017064846</v>
      </c>
      <c r="D11" s="18">
        <v>-0.17624521072796939</v>
      </c>
    </row>
    <row r="12" spans="1:4" x14ac:dyDescent="0.25">
      <c r="B12" t="s">
        <v>23</v>
      </c>
      <c r="C12" s="18">
        <v>1.0067114093959755E-2</v>
      </c>
      <c r="D12" s="18">
        <v>0.15780730897009965</v>
      </c>
    </row>
    <row r="13" spans="1:4" x14ac:dyDescent="0.25">
      <c r="B13" t="s">
        <v>22</v>
      </c>
      <c r="C13" s="18">
        <v>-1.6296296296296212E-2</v>
      </c>
      <c r="D13" s="18">
        <v>8.4337349397590272E-2</v>
      </c>
    </row>
    <row r="14" spans="1:4" x14ac:dyDescent="0.25">
      <c r="B14" t="s">
        <v>24</v>
      </c>
      <c r="C14" s="18">
        <v>0.14285714285714271</v>
      </c>
      <c r="D14" s="18">
        <v>9.8425196850393699E-3</v>
      </c>
    </row>
    <row r="15" spans="1:4" x14ac:dyDescent="0.25">
      <c r="B15" t="s">
        <v>25</v>
      </c>
      <c r="C15" s="18">
        <v>0.22186495176848878</v>
      </c>
      <c r="D15" s="18">
        <v>6.2280701754385916E-2</v>
      </c>
    </row>
    <row r="16" spans="1:4" x14ac:dyDescent="0.25">
      <c r="B16" t="s">
        <v>26</v>
      </c>
      <c r="C16" s="18">
        <v>-3.0131826741996302E-2</v>
      </c>
      <c r="D16" s="18">
        <v>5.0485436893203957E-2</v>
      </c>
    </row>
    <row r="17" spans="2:4" x14ac:dyDescent="0.25">
      <c r="B17" t="s">
        <v>27</v>
      </c>
      <c r="C17" s="18">
        <v>-5.0047664442326022E-2</v>
      </c>
      <c r="D17" s="18">
        <v>8.6302057200200635E-2</v>
      </c>
    </row>
    <row r="18" spans="2:4" x14ac:dyDescent="0.25">
      <c r="B18" t="s">
        <v>28</v>
      </c>
      <c r="C18" s="18">
        <v>-0.19061707523245983</v>
      </c>
      <c r="D18" s="18">
        <v>0.58642297650130559</v>
      </c>
    </row>
    <row r="19" spans="2:4" x14ac:dyDescent="0.25">
      <c r="B19" t="s">
        <v>30</v>
      </c>
      <c r="C19" s="18">
        <v>-0.17304104477611937</v>
      </c>
      <c r="D19" s="18">
        <v>-5.8939650310208778E-2</v>
      </c>
    </row>
    <row r="20" spans="2:4" x14ac:dyDescent="0.25">
      <c r="B20" t="s">
        <v>29</v>
      </c>
      <c r="C20" s="18">
        <v>2.0967741935483872E-2</v>
      </c>
      <c r="D20" s="18">
        <v>0.16903633491311215</v>
      </c>
    </row>
    <row r="21" spans="2:4" x14ac:dyDescent="0.25">
      <c r="B21" t="s">
        <v>31</v>
      </c>
      <c r="C21" s="18">
        <v>2.9128205128205104E-2</v>
      </c>
      <c r="D21" s="18">
        <v>1.4949172812437713E-2</v>
      </c>
    </row>
    <row r="22" spans="2:4" x14ac:dyDescent="0.25">
      <c r="B22" t="s">
        <v>32</v>
      </c>
      <c r="C22" s="18">
        <v>0.10489023027809326</v>
      </c>
      <c r="D22" s="18">
        <v>0.1496432882953547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EC64F-D574-4057-A6FF-A9551CD9783F}">
  <dimension ref="A1:G12"/>
  <sheetViews>
    <sheetView topLeftCell="B4" zoomScale="89" zoomScaleNormal="89" workbookViewId="0">
      <selection activeCell="B5" sqref="B5"/>
    </sheetView>
  </sheetViews>
  <sheetFormatPr defaultRowHeight="12.5" x14ac:dyDescent="0.25"/>
  <cols>
    <col min="1" max="1" width="25.81640625" customWidth="1"/>
  </cols>
  <sheetData>
    <row r="1" spans="1:7" ht="42" customHeight="1" x14ac:dyDescent="0.25"/>
    <row r="2" spans="1:7" ht="14" x14ac:dyDescent="0.3">
      <c r="A2" s="5" t="s">
        <v>7</v>
      </c>
      <c r="B2" s="1"/>
      <c r="C2" s="1"/>
    </row>
    <row r="3" spans="1:7" ht="14" x14ac:dyDescent="0.3">
      <c r="A3" s="1" t="s">
        <v>41</v>
      </c>
      <c r="B3" s="1"/>
    </row>
    <row r="4" spans="1:7" ht="14" x14ac:dyDescent="0.3">
      <c r="A4" s="5" t="s">
        <v>5</v>
      </c>
      <c r="B4" s="5" t="s">
        <v>42</v>
      </c>
    </row>
    <row r="5" spans="1:7" ht="14" x14ac:dyDescent="0.3">
      <c r="A5" s="5" t="s">
        <v>0</v>
      </c>
      <c r="B5" s="5" t="s">
        <v>72</v>
      </c>
    </row>
    <row r="6" spans="1:7" ht="14" x14ac:dyDescent="0.3">
      <c r="A6" s="4" t="s">
        <v>2</v>
      </c>
      <c r="B6" s="4" t="s">
        <v>68</v>
      </c>
    </row>
    <row r="7" spans="1:7" ht="14" x14ac:dyDescent="0.3">
      <c r="A7" s="1" t="s">
        <v>1</v>
      </c>
      <c r="B7" s="1" t="s">
        <v>3</v>
      </c>
    </row>
    <row r="10" spans="1:7" x14ac:dyDescent="0.25">
      <c r="C10" s="25" t="s">
        <v>43</v>
      </c>
      <c r="D10" s="25"/>
      <c r="E10" s="25"/>
      <c r="F10" s="25" t="s">
        <v>44</v>
      </c>
      <c r="G10" s="25"/>
    </row>
    <row r="11" spans="1:7" x14ac:dyDescent="0.25">
      <c r="C11" t="s">
        <v>20</v>
      </c>
      <c r="D11" t="s">
        <v>19</v>
      </c>
      <c r="E11" t="s">
        <v>18</v>
      </c>
      <c r="F11" t="s">
        <v>36</v>
      </c>
      <c r="G11" t="s">
        <v>35</v>
      </c>
    </row>
    <row r="12" spans="1:7" x14ac:dyDescent="0.25">
      <c r="B12" t="s">
        <v>25</v>
      </c>
      <c r="C12">
        <v>11.1</v>
      </c>
      <c r="D12">
        <v>9.9</v>
      </c>
      <c r="E12">
        <v>25.8</v>
      </c>
      <c r="F12" s="21">
        <v>31.145</v>
      </c>
      <c r="G12" s="21">
        <v>20.302</v>
      </c>
    </row>
  </sheetData>
  <mergeCells count="2">
    <mergeCell ref="C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2509-1F91-486E-A484-C3D26910F06D}">
  <dimension ref="A1:H11"/>
  <sheetViews>
    <sheetView topLeftCell="B3" zoomScale="83" zoomScaleNormal="83" workbookViewId="0">
      <selection activeCell="B5" sqref="B5"/>
    </sheetView>
  </sheetViews>
  <sheetFormatPr defaultRowHeight="12.5" x14ac:dyDescent="0.25"/>
  <cols>
    <col min="1" max="1" width="23.54296875" customWidth="1"/>
  </cols>
  <sheetData>
    <row r="1" spans="1:8" ht="42" customHeight="1" x14ac:dyDescent="0.25"/>
    <row r="2" spans="1:8" ht="14" x14ac:dyDescent="0.3">
      <c r="A2" s="5" t="s">
        <v>7</v>
      </c>
      <c r="B2" s="1"/>
      <c r="C2" s="1"/>
    </row>
    <row r="3" spans="1:8" ht="14" x14ac:dyDescent="0.3">
      <c r="A3" s="1" t="s">
        <v>45</v>
      </c>
      <c r="B3" s="1"/>
    </row>
    <row r="4" spans="1:8" ht="14" x14ac:dyDescent="0.3">
      <c r="A4" s="5" t="s">
        <v>5</v>
      </c>
      <c r="B4" s="5" t="s">
        <v>46</v>
      </c>
    </row>
    <row r="5" spans="1:8" ht="14" x14ac:dyDescent="0.3">
      <c r="A5" s="5" t="s">
        <v>0</v>
      </c>
      <c r="B5" s="5" t="s">
        <v>71</v>
      </c>
    </row>
    <row r="6" spans="1:8" ht="14" x14ac:dyDescent="0.3">
      <c r="A6" s="4" t="s">
        <v>2</v>
      </c>
      <c r="B6" s="4" t="s">
        <v>68</v>
      </c>
    </row>
    <row r="7" spans="1:8" ht="14" x14ac:dyDescent="0.3">
      <c r="A7" s="1" t="s">
        <v>1</v>
      </c>
      <c r="B7" s="1" t="s">
        <v>3</v>
      </c>
    </row>
    <row r="9" spans="1:8" x14ac:dyDescent="0.25">
      <c r="D9" s="25" t="s">
        <v>43</v>
      </c>
      <c r="E9" s="25"/>
      <c r="F9" s="25"/>
      <c r="G9" s="25" t="s">
        <v>44</v>
      </c>
      <c r="H9" s="25"/>
    </row>
    <row r="10" spans="1:8" x14ac:dyDescent="0.25">
      <c r="D10" t="s">
        <v>20</v>
      </c>
      <c r="E10" t="s">
        <v>19</v>
      </c>
      <c r="F10" t="s">
        <v>18</v>
      </c>
      <c r="G10" t="s">
        <v>36</v>
      </c>
      <c r="H10" t="s">
        <v>35</v>
      </c>
    </row>
    <row r="11" spans="1:8" x14ac:dyDescent="0.25">
      <c r="C11" t="s">
        <v>47</v>
      </c>
      <c r="D11">
        <v>3.5</v>
      </c>
      <c r="E11">
        <v>29.8</v>
      </c>
      <c r="F11" s="21">
        <v>22.206</v>
      </c>
      <c r="G11" s="21">
        <v>29.791</v>
      </c>
      <c r="H11" s="21">
        <v>16.163</v>
      </c>
    </row>
  </sheetData>
  <mergeCells count="2">
    <mergeCell ref="D9:F9"/>
    <mergeCell ref="G9:H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1C67-BA28-47C7-814A-77441465EF2D}">
  <dimension ref="A1:G12"/>
  <sheetViews>
    <sheetView topLeftCell="A4" zoomScale="88" zoomScaleNormal="88" workbookViewId="0">
      <selection activeCell="B7" sqref="B7"/>
    </sheetView>
  </sheetViews>
  <sheetFormatPr defaultRowHeight="12.5" x14ac:dyDescent="0.25"/>
  <cols>
    <col min="1" max="1" width="25.54296875" customWidth="1"/>
    <col min="2" max="2" width="13.81640625" customWidth="1"/>
  </cols>
  <sheetData>
    <row r="1" spans="1:7" ht="42" customHeight="1" x14ac:dyDescent="0.25"/>
    <row r="2" spans="1:7" ht="14" x14ac:dyDescent="0.3">
      <c r="A2" s="5" t="s">
        <v>7</v>
      </c>
      <c r="B2" s="1"/>
    </row>
    <row r="3" spans="1:7" ht="14" x14ac:dyDescent="0.3">
      <c r="A3" s="1" t="s">
        <v>48</v>
      </c>
      <c r="B3" s="1"/>
    </row>
    <row r="4" spans="1:7" ht="14" x14ac:dyDescent="0.3">
      <c r="A4" s="5" t="s">
        <v>5</v>
      </c>
      <c r="B4" s="5" t="s">
        <v>49</v>
      </c>
    </row>
    <row r="5" spans="1:7" ht="14" x14ac:dyDescent="0.3">
      <c r="A5" s="5" t="s">
        <v>0</v>
      </c>
      <c r="B5" s="5" t="s">
        <v>73</v>
      </c>
    </row>
    <row r="6" spans="1:7" ht="14" x14ac:dyDescent="0.3">
      <c r="A6" s="4" t="s">
        <v>2</v>
      </c>
      <c r="B6" s="4" t="s">
        <v>68</v>
      </c>
    </row>
    <row r="7" spans="1:7" ht="14" x14ac:dyDescent="0.3">
      <c r="A7" s="1" t="s">
        <v>1</v>
      </c>
      <c r="B7" s="1" t="s">
        <v>3</v>
      </c>
    </row>
    <row r="10" spans="1:7" x14ac:dyDescent="0.25">
      <c r="C10" s="25" t="s">
        <v>43</v>
      </c>
      <c r="D10" s="25"/>
      <c r="E10" s="25"/>
      <c r="F10" s="25" t="s">
        <v>44</v>
      </c>
      <c r="G10" s="25"/>
    </row>
    <row r="11" spans="1:7" x14ac:dyDescent="0.25">
      <c r="C11" t="s">
        <v>20</v>
      </c>
      <c r="D11" t="s">
        <v>19</v>
      </c>
      <c r="E11" t="s">
        <v>18</v>
      </c>
      <c r="F11" t="s">
        <v>36</v>
      </c>
      <c r="G11" t="s">
        <v>35</v>
      </c>
    </row>
    <row r="12" spans="1:7" x14ac:dyDescent="0.25">
      <c r="B12" t="s">
        <v>50</v>
      </c>
      <c r="C12">
        <v>-4.8</v>
      </c>
      <c r="D12">
        <v>3.2</v>
      </c>
      <c r="E12">
        <v>41.9</v>
      </c>
      <c r="F12" s="21">
        <v>52.445999999999998</v>
      </c>
      <c r="G12" s="21">
        <v>62.814</v>
      </c>
    </row>
  </sheetData>
  <mergeCells count="2">
    <mergeCell ref="C10:E10"/>
    <mergeCell ref="F10:G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AE58-FB47-4144-9DA7-C4491ADAA389}">
  <dimension ref="A1:G11"/>
  <sheetViews>
    <sheetView topLeftCell="A8" zoomScale="81" zoomScaleNormal="81" workbookViewId="0">
      <selection activeCell="H36" sqref="H36"/>
    </sheetView>
  </sheetViews>
  <sheetFormatPr defaultRowHeight="12.5" x14ac:dyDescent="0.25"/>
  <cols>
    <col min="2" max="2" width="18.81640625" customWidth="1"/>
  </cols>
  <sheetData>
    <row r="1" spans="1:7" ht="42" customHeight="1" x14ac:dyDescent="0.25"/>
    <row r="2" spans="1:7" ht="14" x14ac:dyDescent="0.3">
      <c r="A2" s="5" t="s">
        <v>7</v>
      </c>
      <c r="B2" s="1"/>
    </row>
    <row r="3" spans="1:7" ht="14" x14ac:dyDescent="0.3">
      <c r="A3" s="1" t="s">
        <v>51</v>
      </c>
      <c r="B3" s="1"/>
    </row>
    <row r="4" spans="1:7" ht="14" x14ac:dyDescent="0.3">
      <c r="A4" s="5" t="s">
        <v>5</v>
      </c>
      <c r="B4" s="5" t="s">
        <v>52</v>
      </c>
    </row>
    <row r="5" spans="1:7" ht="14" x14ac:dyDescent="0.3">
      <c r="A5" s="5" t="s">
        <v>0</v>
      </c>
      <c r="B5" s="5" t="s">
        <v>74</v>
      </c>
    </row>
    <row r="6" spans="1:7" ht="14" x14ac:dyDescent="0.3">
      <c r="A6" s="4" t="s">
        <v>2</v>
      </c>
      <c r="B6" s="4" t="s">
        <v>68</v>
      </c>
    </row>
    <row r="7" spans="1:7" ht="14" x14ac:dyDescent="0.3">
      <c r="A7" s="1" t="s">
        <v>1</v>
      </c>
      <c r="B7" s="1" t="s">
        <v>3</v>
      </c>
    </row>
    <row r="9" spans="1:7" x14ac:dyDescent="0.25">
      <c r="C9" s="25" t="s">
        <v>43</v>
      </c>
      <c r="D9" s="25"/>
      <c r="E9" s="25"/>
      <c r="F9" s="25" t="s">
        <v>44</v>
      </c>
      <c r="G9" s="25"/>
    </row>
    <row r="10" spans="1:7" x14ac:dyDescent="0.25">
      <c r="C10" t="s">
        <v>20</v>
      </c>
      <c r="D10" t="s">
        <v>19</v>
      </c>
      <c r="E10" t="s">
        <v>18</v>
      </c>
      <c r="F10" t="s">
        <v>36</v>
      </c>
      <c r="G10" t="s">
        <v>35</v>
      </c>
    </row>
    <row r="11" spans="1:7" x14ac:dyDescent="0.25">
      <c r="B11" t="s">
        <v>53</v>
      </c>
      <c r="C11">
        <v>-0.4</v>
      </c>
      <c r="D11">
        <v>14.8</v>
      </c>
      <c r="E11" s="21">
        <v>17.978000000000002</v>
      </c>
      <c r="F11" s="21">
        <v>18.734999999999999</v>
      </c>
      <c r="G11" s="21">
        <v>23.507000000000001</v>
      </c>
    </row>
  </sheetData>
  <mergeCells count="2">
    <mergeCell ref="C9:E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2a</vt:lpstr>
      <vt:lpstr>Figure 2b</vt:lpstr>
      <vt:lpstr>Figure 3a</vt:lpstr>
      <vt:lpstr>Figure 3b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Eastone Owino</dc:creator>
  <cp:lastModifiedBy>Louise Summerling</cp:lastModifiedBy>
  <dcterms:created xsi:type="dcterms:W3CDTF">2018-08-25T15:45:43Z</dcterms:created>
  <dcterms:modified xsi:type="dcterms:W3CDTF">2021-07-19T14:01:43Z</dcterms:modified>
</cp:coreProperties>
</file>