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dipr-dc01\home$\simonm\Desktop\"/>
    </mc:Choice>
  </mc:AlternateContent>
  <xr:revisionPtr revIDLastSave="0" documentId="13_ncr:11_{DDF22415-22B6-4585-BDBC-E741B441B319}" xr6:coauthVersionLast="45" xr6:coauthVersionMax="45" xr10:uidLastSave="{00000000-0000-0000-0000-000000000000}"/>
  <bookViews>
    <workbookView xWindow="-110" yWindow="-110" windowWidth="19420" windowHeight="10420" activeTab="6" xr2:uid="{D2DF6A24-27DD-4E3E-9BD6-662D0CB67669}"/>
  </bookViews>
  <sheets>
    <sheet name="Figure 1" sheetId="60" r:id="rId1"/>
    <sheet name="Figure 2" sheetId="1" r:id="rId2"/>
    <sheet name="Figure 3" sheetId="59" r:id="rId3"/>
    <sheet name="Figure 4" sheetId="61" r:id="rId4"/>
    <sheet name="Figure 5" sheetId="57" r:id="rId5"/>
    <sheet name="Figure 6" sheetId="62" r:id="rId6"/>
    <sheet name="Figure 7" sheetId="6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#REF!</definedName>
    <definedName name="\A" localSheetId="1">#REF!</definedName>
    <definedName name="\A" localSheetId="2">#REF!</definedName>
    <definedName name="\A">#REF!</definedName>
    <definedName name="\B" localSheetId="0">#REF!</definedName>
    <definedName name="\B" localSheetId="1">#REF!</definedName>
    <definedName name="\B" localSheetId="2">#REF!</definedName>
    <definedName name="\B">#REF!</definedName>
    <definedName name="\C" localSheetId="0">#REF!</definedName>
    <definedName name="\C" localSheetId="1">#REF!</definedName>
    <definedName name="\C" localSheetId="2">#REF!</definedName>
    <definedName name="\C">#REF!</definedName>
    <definedName name="\D" localSheetId="0">#REF!</definedName>
    <definedName name="\D" localSheetId="1">#REF!</definedName>
    <definedName name="\D" localSheetId="2">#REF!</definedName>
    <definedName name="\D">#REF!</definedName>
    <definedName name="\E" localSheetId="0">#REF!</definedName>
    <definedName name="\E" localSheetId="1">#REF!</definedName>
    <definedName name="\E" localSheetId="2">#REF!</definedName>
    <definedName name="\E">#REF!</definedName>
    <definedName name="\F" localSheetId="0">#REF!</definedName>
    <definedName name="\F" localSheetId="1">#REF!</definedName>
    <definedName name="\F" localSheetId="2">#REF!</definedName>
    <definedName name="\F">#REF!</definedName>
    <definedName name="\G" localSheetId="0">#REF!</definedName>
    <definedName name="\G" localSheetId="1">#REF!</definedName>
    <definedName name="\G" localSheetId="2">#REF!</definedName>
    <definedName name="\G">#REF!</definedName>
    <definedName name="\M" localSheetId="0">#REF!</definedName>
    <definedName name="\M" localSheetId="1">#REF!</definedName>
    <definedName name="\M" localSheetId="2">#REF!</definedName>
    <definedName name="\M">#REF!</definedName>
    <definedName name="\Y" localSheetId="0">#REF!</definedName>
    <definedName name="\Y" localSheetId="1">#REF!</definedName>
    <definedName name="\Y" localSheetId="2">#REF!</definedName>
    <definedName name="\Y">#REF!</definedName>
    <definedName name="\Z" localSheetId="0">#REF!</definedName>
    <definedName name="\Z" localSheetId="1">#REF!</definedName>
    <definedName name="\Z" localSheetId="2">#REF!</definedName>
    <definedName name="\Z">#REF!</definedName>
    <definedName name="_EX9596" localSheetId="0">#REF!</definedName>
    <definedName name="_EX9596" localSheetId="1">#REF!</definedName>
    <definedName name="_EX9596" localSheetId="2">#REF!</definedName>
    <definedName name="_EX9596">#REF!</definedName>
    <definedName name="_Key1" localSheetId="0" hidden="1">#REF!</definedName>
    <definedName name="_Key1" localSheetId="1" hidden="1">#REF!</definedName>
    <definedName name="_Key1" localSheetId="2"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hidden="1">#REF!</definedName>
    <definedName name="a" localSheetId="0">#REF!</definedName>
    <definedName name="a" localSheetId="1">#REF!</definedName>
    <definedName name="a" localSheetId="2">#REF!</definedName>
    <definedName name="a">#REF!</definedName>
    <definedName name="adrra" localSheetId="0">#REF!</definedName>
    <definedName name="adrra" localSheetId="1">#REF!</definedName>
    <definedName name="adrra" localSheetId="2">#REF!</definedName>
    <definedName name="adrra">#REF!</definedName>
    <definedName name="adsadrr" localSheetId="0" hidden="1">#REF!</definedName>
    <definedName name="adsadrr" localSheetId="1" hidden="1">#REF!</definedName>
    <definedName name="adsadrr" localSheetId="2" hidden="1">#REF!</definedName>
    <definedName name="adsadrr" hidden="1">#REF!</definedName>
    <definedName name="ALLBIRR" localSheetId="0">#REF!</definedName>
    <definedName name="ALLBIRR" localSheetId="1">#REF!</definedName>
    <definedName name="ALLBIRR" localSheetId="2">#REF!</definedName>
    <definedName name="ALLBIRR">#REF!</definedName>
    <definedName name="AllData" localSheetId="0">#REF!</definedName>
    <definedName name="AllData" localSheetId="1">#REF!</definedName>
    <definedName name="AllData" localSheetId="2">#REF!</definedName>
    <definedName name="AllData">#REF!</definedName>
    <definedName name="ALLSDR" localSheetId="0">#REF!</definedName>
    <definedName name="ALLSDR" localSheetId="1">#REF!</definedName>
    <definedName name="ALLSDR" localSheetId="2">#REF!</definedName>
    <definedName name="ALLSDR">#REF!</definedName>
    <definedName name="asdrae" localSheetId="0" hidden="1">#REF!</definedName>
    <definedName name="asdrae" localSheetId="1" hidden="1">#REF!</definedName>
    <definedName name="asdrae" localSheetId="2" hidden="1">#REF!</definedName>
    <definedName name="asdrae" hidden="1">#REF!</definedName>
    <definedName name="asdrra" localSheetId="0">#REF!</definedName>
    <definedName name="asdrra" localSheetId="1">#REF!</definedName>
    <definedName name="asdrra" localSheetId="2">#REF!</definedName>
    <definedName name="asdrra">#REF!</definedName>
    <definedName name="ase" localSheetId="0">#REF!</definedName>
    <definedName name="ase" localSheetId="1">#REF!</definedName>
    <definedName name="ase" localSheetId="2">#REF!</definedName>
    <definedName name="ase">#REF!</definedName>
    <definedName name="aser" localSheetId="0">#REF!</definedName>
    <definedName name="aser" localSheetId="1">#REF!</definedName>
    <definedName name="aser" localSheetId="2">#REF!</definedName>
    <definedName name="aser">#REF!</definedName>
    <definedName name="asraa" localSheetId="0">#REF!</definedName>
    <definedName name="asraa" localSheetId="1">#REF!</definedName>
    <definedName name="asraa" localSheetId="2">#REF!</definedName>
    <definedName name="asraa">#REF!</definedName>
    <definedName name="asrraa44" localSheetId="0">#REF!</definedName>
    <definedName name="asrraa44" localSheetId="1">#REF!</definedName>
    <definedName name="asrraa44" localSheetId="2">#REF!</definedName>
    <definedName name="asrraa44">#REF!</definedName>
    <definedName name="ASSUM" localSheetId="0">#REF!</definedName>
    <definedName name="ASSUM" localSheetId="1">#REF!</definedName>
    <definedName name="ASSUM" localSheetId="2">#REF!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1">#REF!</definedName>
    <definedName name="b" localSheetId="2">#REF!</definedName>
    <definedName name="b">#REF!</definedName>
    <definedName name="cc" localSheetId="0">#REF!</definedName>
    <definedName name="cc" localSheetId="1">#REF!</definedName>
    <definedName name="cc" localSheetId="2">#REF!</definedName>
    <definedName name="cc">#REF!</definedName>
    <definedName name="countries">[2]lists!$A$2:$A$190</definedName>
    <definedName name="Crt" localSheetId="0">#REF!</definedName>
    <definedName name="Crt" localSheetId="1">#REF!</definedName>
    <definedName name="Crt" localSheetId="2">#REF!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1">#REF!</definedName>
    <definedName name="Dataset" localSheetId="2">#REF!</definedName>
    <definedName name="Dataset">#REF!</definedName>
    <definedName name="dd" localSheetId="0">#REF!</definedName>
    <definedName name="dd" localSheetId="1">#REF!</definedName>
    <definedName name="dd" localSheetId="2">#REF!</definedName>
    <definedName name="dd">#REF!</definedName>
    <definedName name="Deal_Date">'[1]Inter-Bank'!$B$5</definedName>
    <definedName name="DEBT" localSheetId="0">#REF!</definedName>
    <definedName name="DEBT" localSheetId="1">#REF!</definedName>
    <definedName name="DEBT" localSheetId="2">#REF!</definedName>
    <definedName name="DEBT">#REF!</definedName>
    <definedName name="developing_countries">'[5]country selector'!$AB$8:$AB$181</definedName>
    <definedName name="developingcountries" localSheetId="0">#REF!</definedName>
    <definedName name="developingcountries" localSheetId="1">#REF!</definedName>
    <definedName name="developingcountries" localSheetId="2">#REF!</definedName>
    <definedName name="developingcountries">#REF!</definedName>
    <definedName name="Donors" localSheetId="0">#REF!</definedName>
    <definedName name="Donors" localSheetId="1">#REF!</definedName>
    <definedName name="Donors" localSheetId="2">#REF!</definedName>
    <definedName name="Donors">#REF!</definedName>
    <definedName name="ee" localSheetId="0">#REF!</definedName>
    <definedName name="ee" localSheetId="1">#REF!</definedName>
    <definedName name="ee" localSheetId="2">#REF!</definedName>
    <definedName name="ee">#REF!</definedName>
    <definedName name="govtexpgroups">[6]Groups!$G$4:$G$9</definedName>
    <definedName name="Highest_Inter_Bank_Rate">'[1]Inter-Bank'!$L$5</definedName>
    <definedName name="INTEREST" localSheetId="0">#REF!</definedName>
    <definedName name="INTEREST" localSheetId="1">#REF!</definedName>
    <definedName name="INTEREST" localSheetId="2">#REF!</definedName>
    <definedName name="INTEREST">#REF!</definedName>
    <definedName name="Lowest_Inter_Bank_Rate">'[1]Inter-Bank'!$M$5</definedName>
    <definedName name="MEDTERM" localSheetId="0">#REF!</definedName>
    <definedName name="MEDTERM" localSheetId="1">#REF!</definedName>
    <definedName name="MEDTERM" localSheetId="2">#REF!</definedName>
    <definedName name="MEDTERM">#REF!</definedName>
    <definedName name="nmBlankCell" localSheetId="0">#REF!</definedName>
    <definedName name="nmBlankCell" localSheetId="1">#REF!</definedName>
    <definedName name="nmBlankCell" localSheetId="2">#REF!</definedName>
    <definedName name="nmBlankCell">#REF!</definedName>
    <definedName name="nmBlankRow" localSheetId="0">#REF!</definedName>
    <definedName name="nmBlankRow" localSheetId="1">#REF!</definedName>
    <definedName name="nmBlankRow" localSheetId="2">#REF!</definedName>
    <definedName name="nmBlankRow">#REF!</definedName>
    <definedName name="nmColumnHeader" localSheetId="0">#REF!</definedName>
    <definedName name="nmColumnHeader" localSheetId="1">#REF!</definedName>
    <definedName name="nmColumnHeader" localSheetId="2">#REF!</definedName>
    <definedName name="nmColumnHeader">#REF!</definedName>
    <definedName name="nmData" localSheetId="0">#REF!</definedName>
    <definedName name="nmData" localSheetId="1">#REF!</definedName>
    <definedName name="nmData" localSheetId="2">#REF!</definedName>
    <definedName name="nmData">#REF!</definedName>
    <definedName name="nmIndexTable" localSheetId="0">#REF!</definedName>
    <definedName name="nmIndexTable" localSheetId="1">#REF!</definedName>
    <definedName name="nmIndexTable" localSheetId="2">#REF!</definedName>
    <definedName name="nmIndexTable">#REF!</definedName>
    <definedName name="nmReportFooter" localSheetId="0">#REF!</definedName>
    <definedName name="nmReportFooter" localSheetId="1">#REF!</definedName>
    <definedName name="nmReportFooter" localSheetId="2">#REF!</definedName>
    <definedName name="nmReportFooter">#REF!</definedName>
    <definedName name="nmReportHeader" localSheetId="0">#REF!:R0</definedName>
    <definedName name="nmReportHeader" localSheetId="1">#REF!:R0</definedName>
    <definedName name="nmReportHeader" localSheetId="2">#REF!:R0</definedName>
    <definedName name="nmReportHeader">#REF!:R0</definedName>
    <definedName name="nmReportNotes" localSheetId="0">#REF!</definedName>
    <definedName name="nmReportNotes" localSheetId="1">#REF!</definedName>
    <definedName name="nmReportNotes" localSheetId="2">#REF!</definedName>
    <definedName name="nmReportNotes">#REF!</definedName>
    <definedName name="nmRowHeader" localSheetId="0">#REF!</definedName>
    <definedName name="nmRowHeader" localSheetId="1">#REF!</definedName>
    <definedName name="nmRowHeader" localSheetId="2">#REF!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1">#REF!</definedName>
    <definedName name="Print_Area_MI" localSheetId="2">#REF!</definedName>
    <definedName name="Print_Area_MI">#REF!</definedName>
    <definedName name="_xlnm.Print_Titles" localSheetId="0">#REF!</definedName>
    <definedName name="_xlnm.Print_Titles" localSheetId="1">#REF!</definedName>
    <definedName name="_xlnm.Print_Titles" localSheetId="2">#REF!</definedName>
    <definedName name="_xlnm.Print_Titles">#REF!</definedName>
    <definedName name="qrtdata2" localSheetId="0">'[8]Authnot Prelim'!#REF!</definedName>
    <definedName name="qrtdata2" localSheetId="1">'[8]Authnot Prelim'!#REF!</definedName>
    <definedName name="qrtdata2" localSheetId="2">'[8]Authnot Prelim'!#REF!</definedName>
    <definedName name="qrtdata2">'[8]Authnot Prelim'!#REF!</definedName>
    <definedName name="QtrData" localSheetId="0">'[8]Authnot Prelim'!#REF!</definedName>
    <definedName name="QtrData" localSheetId="1">'[8]Authnot Prelim'!#REF!</definedName>
    <definedName name="QtrData" localSheetId="2">'[8]Authnot Prelim'!#REF!</definedName>
    <definedName name="QtrData">'[8]Authnot Prelim'!#REF!</definedName>
    <definedName name="raaesrr" localSheetId="0">#REF!</definedName>
    <definedName name="raaesrr" localSheetId="1">#REF!</definedName>
    <definedName name="raaesrr" localSheetId="2">#REF!</definedName>
    <definedName name="raaesrr">#REF!</definedName>
    <definedName name="raas" localSheetId="0">#REF!</definedName>
    <definedName name="raas" localSheetId="1">#REF!</definedName>
    <definedName name="raas" localSheetId="2">#REF!</definedName>
    <definedName name="raas">#REF!</definedName>
    <definedName name="Regions">'[9]OECD ODA Recipients'!$A$5:$C$187</definedName>
    <definedName name="rrasrra" localSheetId="0">#REF!</definedName>
    <definedName name="rrasrra" localSheetId="1">#REF!</definedName>
    <definedName name="rrasrra" localSheetId="2">#REF!</definedName>
    <definedName name="rrasrra">#REF!</definedName>
    <definedName name="Spread_Between_Highest_and_Lowest_Rates">'[1]Inter-Bank'!$N$5</definedName>
    <definedName name="ss" localSheetId="0">#REF!</definedName>
    <definedName name="ss" localSheetId="1">#REF!</definedName>
    <definedName name="ss" localSheetId="2">#REF!</definedName>
    <definedName name="ss">#REF!</definedName>
    <definedName name="Table_3.5b" localSheetId="0">#REF!</definedName>
    <definedName name="Table_3.5b" localSheetId="1">#REF!</definedName>
    <definedName name="Table_3.5b" localSheetId="2">#REF!</definedName>
    <definedName name="Table_3.5b">#REF!</definedName>
    <definedName name="TOC" localSheetId="0">#REF!</definedName>
    <definedName name="TOC" localSheetId="1">#REF!</definedName>
    <definedName name="TOC" localSheetId="2">#REF!</definedName>
    <definedName name="TOC">#REF!</definedName>
    <definedName name="tt" localSheetId="0">#REF!</definedName>
    <definedName name="tt" localSheetId="1">#REF!</definedName>
    <definedName name="tt" localSheetId="2">#REF!</definedName>
    <definedName name="tt">#REF!</definedName>
    <definedName name="tta" localSheetId="0">#REF!</definedName>
    <definedName name="tta" localSheetId="1">#REF!</definedName>
    <definedName name="tta" localSheetId="2">#REF!</definedName>
    <definedName name="tta">#REF!</definedName>
    <definedName name="ttaa" localSheetId="0">#REF!</definedName>
    <definedName name="ttaa" localSheetId="1">#REF!</definedName>
    <definedName name="ttaa" localSheetId="2">#REF!</definedName>
    <definedName name="ttaa">#REF!</definedName>
    <definedName name="USSR" localSheetId="0">#REF!</definedName>
    <definedName name="USSR" localSheetId="1">#REF!</definedName>
    <definedName name="USSR" localSheetId="2">#REF!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1">#REF!</definedName>
    <definedName name="zrrae" localSheetId="2">#REF!</definedName>
    <definedName name="zrrae">#REF!</definedName>
    <definedName name="zzrr" localSheetId="0">#REF!</definedName>
    <definedName name="zzrr" localSheetId="1">#REF!</definedName>
    <definedName name="zzrr" localSheetId="2">#REF!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 i="61" l="1"/>
  <c r="D32" i="61"/>
  <c r="F29" i="61"/>
  <c r="F33" i="61" s="1"/>
  <c r="E29" i="61"/>
  <c r="E33" i="61" s="1"/>
  <c r="D29" i="61"/>
  <c r="D33" i="61" s="1"/>
  <c r="C29" i="61"/>
  <c r="B29" i="61"/>
  <c r="B33" i="61" s="1"/>
  <c r="F28" i="61"/>
  <c r="F32" i="61" s="1"/>
  <c r="E28" i="61"/>
  <c r="E32" i="61" s="1"/>
  <c r="D28" i="61"/>
  <c r="C28" i="61"/>
  <c r="C32" i="61" s="1"/>
  <c r="B28" i="61"/>
  <c r="B32" i="61" s="1"/>
  <c r="D26" i="59"/>
  <c r="D30" i="59" s="1"/>
  <c r="C26" i="59"/>
  <c r="C30" i="59" s="1"/>
  <c r="B26" i="59"/>
  <c r="D25" i="59"/>
  <c r="C25" i="59"/>
  <c r="C29" i="59" s="1"/>
  <c r="B25" i="59"/>
  <c r="D29" i="59" s="1"/>
  <c r="G33" i="1"/>
  <c r="F33" i="1"/>
  <c r="E33" i="1"/>
  <c r="D33" i="1"/>
  <c r="C33" i="1"/>
  <c r="B33" i="1"/>
  <c r="G32" i="1"/>
  <c r="F32" i="1"/>
  <c r="E32" i="1"/>
  <c r="D32" i="1"/>
  <c r="C32" i="1"/>
  <c r="B32" i="1"/>
  <c r="D29" i="60"/>
  <c r="C29" i="60"/>
  <c r="B29" i="60"/>
  <c r="C33" i="60" s="1"/>
  <c r="D28" i="60"/>
  <c r="D32" i="60" s="1"/>
  <c r="C28" i="60"/>
  <c r="B28" i="60"/>
  <c r="B30" i="59" l="1"/>
  <c r="B29" i="59"/>
  <c r="B32" i="60"/>
  <c r="D33" i="60"/>
  <c r="B33" i="60"/>
  <c r="C32" i="60"/>
</calcChain>
</file>

<file path=xl/sharedStrings.xml><?xml version="1.0" encoding="utf-8"?>
<sst xmlns="http://schemas.openxmlformats.org/spreadsheetml/2006/main" count="239" uniqueCount="82">
  <si>
    <t>Source:</t>
  </si>
  <si>
    <t>Notes:</t>
  </si>
  <si>
    <t>Long description:</t>
  </si>
  <si>
    <t>Author:</t>
  </si>
  <si>
    <t>Geographical information:</t>
  </si>
  <si>
    <t>Merging DFID and the FCO: Implications for UK aid</t>
  </si>
  <si>
    <t>Figure 1</t>
  </si>
  <si>
    <t>Proportion of DFID and the FCO's aid targeted at low income and least developed countries</t>
  </si>
  <si>
    <t>Rob Tew</t>
  </si>
  <si>
    <t>The FCO provides 74% of its aid allocations to countries where less than 5% of the population live in extreme poverty. A tiny proportion, just 9%, goes to where poverty levels are high (over 20% of the population). By contrast, DFID allocates the largest proportion of its aid to where poverty is highest: 61% of allocations go to where over 20% of the population is living in extreme poverty. Just 9% of DFID’s aid goes to where extreme poverty is less than 5%.</t>
  </si>
  <si>
    <t>Row Labels</t>
  </si>
  <si>
    <t>Grand Total</t>
  </si>
  <si>
    <t>DFID</t>
  </si>
  <si>
    <t>LDCs</t>
  </si>
  <si>
    <t>LMICs</t>
  </si>
  <si>
    <t>Other LICs</t>
  </si>
  <si>
    <t>Part I unallocated by income</t>
  </si>
  <si>
    <t>UMICs</t>
  </si>
  <si>
    <t>FCO</t>
  </si>
  <si>
    <t>MADCTs</t>
  </si>
  <si>
    <t>LDCs/LICs</t>
  </si>
  <si>
    <t>LMICS</t>
  </si>
  <si>
    <t>UMICS</t>
  </si>
  <si>
    <t xml:space="preserve">Geographical Information </t>
  </si>
  <si>
    <t>Global</t>
  </si>
  <si>
    <t>Figure 2</t>
  </si>
  <si>
    <t>Proportion of DFID and the FCO's aid disbursed to countries with high extreme poverty levels (% of population)</t>
  </si>
  <si>
    <t>Figure 7</t>
  </si>
  <si>
    <t>Figure 6</t>
  </si>
  <si>
    <t>Figure 5</t>
  </si>
  <si>
    <t>Figure 4</t>
  </si>
  <si>
    <t>Figure 3</t>
  </si>
  <si>
    <t>Title</t>
  </si>
  <si>
    <t>Proportion of DFID and the FCO's aid targeted at fragile countries</t>
  </si>
  <si>
    <t>Title:</t>
  </si>
  <si>
    <t xml:space="preserve">While 88% of DFID aid goes to fragile states, the FCO’s allocations are less than half this proportion: 41%. DFID’s aid is also substantially more focused on the most fragile countries – which receive 37% of its aid allocations, compared with just 13% from the FCO. </t>
  </si>
  <si>
    <t>Proportion of DFID and FCO aid targeted at countries with the lowest revenue per capita</t>
  </si>
  <si>
    <t>Development Initiatives based on the Organisation for Economic Co-operation and Development (OECD) Development Assistance Committee (DAC)</t>
  </si>
  <si>
    <t>Data is for the 5 years to 2018 (latest year for which disaggregated ODA data is currently available). Fragility categories are taken from OECD States of Fragility 2018 report.</t>
  </si>
  <si>
    <t>Development Initiatives based on the Organisation for Economic Co-operation and Development (OECD) Development Assistance Committee (DAC) and World Bank PovcalNet.</t>
  </si>
  <si>
    <t>Data is for the five years to 2018 (latest year for which disaggregated ODA data is currently available). Poverty data for 2018 is not available and 2015 data is substituted as the most recent available comprehensive data. Countries for which no poverty data is available have been excluded.</t>
  </si>
  <si>
    <t>Development Initiatives based on the Organisation for Economic Co-operation and Development (OECD) Development Assistance Committee (DAC).</t>
  </si>
  <si>
    <t>Data is for the five years to 2018 (latest year for which disaggregated ODA data is currently available). Abbreviations: LDC: least developed country; LMIC: lower-middle-income country; MIC: middle-income country; UMIC: upper-middle-income country.</t>
  </si>
  <si>
    <t>Development Initiatives based on Organisation for Economic Co-operation and Development (OECD) Development Assistance Committee (DAC) and International Monetary Fund (IMF) World Economic Outlook database and IMF Article IV Staff and programme review reports (various)</t>
  </si>
  <si>
    <t>ODA data is for the five years to 2018 (latest year for which disaggregated ODA data is currently available). Countries for which no government revenue data is available have been excluded.</t>
  </si>
  <si>
    <t>DFID allocates 88% of its aid spending to countries with less than US$1,000 per capita in domestic resources. The FCO’s allocations are much more evenly spread, but countries with higher per capita government revenue over US$1,000 receive the highest proportion of the department’s aid spending.</t>
  </si>
  <si>
    <t>Proportion of DFID aid targeted to projects with a gender-equality focus</t>
  </si>
  <si>
    <t>Development Initiatives based on Organisation for Economic Co-operation and Development (OECD) Development Assistance Committee (DAC).</t>
  </si>
  <si>
    <t>Proportion of the FCO’s aid targeted to projects with a gender-equality focus</t>
  </si>
  <si>
    <t>DFID consistently demonstrating that gender is a priority for aid allocations.</t>
  </si>
  <si>
    <t>FCO either spends only a small proportion of its aid on gender equality or has chosen to not make use of the marker that would enable transparency and accountability about the department’s support for gender equality.</t>
  </si>
  <si>
    <t>FCO and DFID aid targeted to projects with a disability-inclusion focus</t>
  </si>
  <si>
    <t>The disability marker was first available in 2018, so there is only one year of data. The FCO did not report whether any of their projects had disability inclusion as a principal or significant objective</t>
  </si>
  <si>
    <t>Disability inclusion is a key policy priority for DFID, and the department’s aid spending is marked up so that DFID’s support for disability inclusion can be monitored and measured. The FCO did not mark up their aid spending in 2018 (when the OECD DAC disability policy marker was brought in) so it is not possible to see whether it allocated funding to disability inclusion, or to hold them to account on this important area.</t>
  </si>
  <si>
    <t>Department for International Development</t>
  </si>
  <si>
    <t>1%-5%</t>
  </si>
  <si>
    <t>10%-20%</t>
  </si>
  <si>
    <t>20%-40%</t>
  </si>
  <si>
    <t>5%-10%</t>
  </si>
  <si>
    <t>Above 40%</t>
  </si>
  <si>
    <t>Less than 1%</t>
  </si>
  <si>
    <t>#N/A</t>
  </si>
  <si>
    <t>Foreign &amp; Commonwealth Office</t>
  </si>
  <si>
    <t>20% and above</t>
  </si>
  <si>
    <t>5%-20%</t>
  </si>
  <si>
    <t>Up to 5%</t>
  </si>
  <si>
    <t>Extremely fragile</t>
  </si>
  <si>
    <t>Fragile</t>
  </si>
  <si>
    <t>Not fragile</t>
  </si>
  <si>
    <t>1k-2k</t>
  </si>
  <si>
    <t>2k-4k</t>
  </si>
  <si>
    <t>400-1k</t>
  </si>
  <si>
    <t>Above 4k</t>
  </si>
  <si>
    <t>Less than 400</t>
  </si>
  <si>
    <t>Less than 1k</t>
  </si>
  <si>
    <t>1k-4k</t>
  </si>
  <si>
    <t>More than 4k</t>
  </si>
  <si>
    <t>Not gender-related</t>
  </si>
  <si>
    <t>Significant objective</t>
  </si>
  <si>
    <t>Principal objective</t>
  </si>
  <si>
    <t>Not screened</t>
  </si>
  <si>
    <t>Not disability-related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</si>
</sst>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name val="Arial"/>
      <family val="2"/>
    </font>
    <font>
      <sz val="10"/>
      <name val="Arial"/>
      <family val="2"/>
    </font>
    <font>
      <b/>
      <sz val="11"/>
      <name val="Arial"/>
      <family val="2"/>
    </font>
    <font>
      <b/>
      <sz val="11"/>
      <color theme="1"/>
      <name val="Arial"/>
      <family val="2"/>
      <scheme val="minor"/>
    </font>
  </fonts>
  <fills count="2">
    <fill>
      <patternFill patternType="none"/>
    </fill>
    <fill>
      <patternFill patternType="gray125"/>
    </fill>
  </fills>
  <borders count="1">
    <border>
      <left/>
      <right/>
      <top/>
      <bottom/>
      <diagonal/>
    </border>
  </borders>
  <cellStyleXfs count="16">
    <xf numFmtId="0" fontId="0" fillId="0" borderId="0"/>
    <xf numFmtId="0" fontId="4"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3" fillId="0" borderId="0"/>
    <xf numFmtId="0" fontId="7" fillId="0" borderId="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0" fontId="1" fillId="0" borderId="0"/>
    <xf numFmtId="9" fontId="5" fillId="0" borderId="0" applyFont="0" applyFill="0" applyBorder="0" applyAlignment="0" applyProtection="0"/>
  </cellStyleXfs>
  <cellXfs count="10">
    <xf numFmtId="0" fontId="0" fillId="0" borderId="0" xfId="0"/>
    <xf numFmtId="0" fontId="6" fillId="0" borderId="0" xfId="0" applyFont="1"/>
    <xf numFmtId="0" fontId="6" fillId="0" borderId="0" xfId="0" applyFont="1" applyFill="1"/>
    <xf numFmtId="0" fontId="8" fillId="0" borderId="0" xfId="0" applyFont="1" applyFill="1" applyAlignment="1">
      <alignment horizontal="left" wrapText="1"/>
    </xf>
    <xf numFmtId="0" fontId="6" fillId="0" borderId="0" xfId="0" applyFont="1" applyFill="1" applyAlignment="1">
      <alignment horizontal="left" wrapText="1"/>
    </xf>
    <xf numFmtId="0" fontId="6" fillId="0" borderId="0" xfId="0" applyFont="1" applyFill="1" applyAlignment="1">
      <alignment horizontal="left"/>
    </xf>
    <xf numFmtId="0" fontId="9" fillId="0" borderId="0" xfId="0" applyFont="1"/>
    <xf numFmtId="9" fontId="0" fillId="0" borderId="0" xfId="15" applyFont="1"/>
    <xf numFmtId="0" fontId="8" fillId="0" borderId="0" xfId="0" applyFont="1"/>
    <xf numFmtId="9" fontId="0" fillId="0" borderId="0" xfId="0" applyNumberFormat="1"/>
  </cellXfs>
  <cellStyles count="16">
    <cellStyle name="Normal" xfId="0" builtinId="0"/>
    <cellStyle name="Normal 10" xfId="3" xr:uid="{93868603-FA0B-4068-B45B-45E445BE858E}"/>
    <cellStyle name="Normal 2" xfId="1" xr:uid="{357951A3-9BC2-452B-BB35-7230B691C156}"/>
    <cellStyle name="Normal 2 2" xfId="7" xr:uid="{8AEA8776-F4D3-4DE0-9402-CC80DB36C11C}"/>
    <cellStyle name="Normal 2 3" xfId="11" xr:uid="{36067D47-A799-4739-8EFD-82E8C268F54F}"/>
    <cellStyle name="Normal 2 4" xfId="14" xr:uid="{47DCBDAA-AD1A-44B0-8FE5-499DD39D2D6C}"/>
    <cellStyle name="Normal 3" xfId="5" xr:uid="{F23DC3CE-4CF1-48BD-83D1-169F09D8EF33}"/>
    <cellStyle name="Normal 4" xfId="6" xr:uid="{F8ECAACF-13A2-4580-B604-00475D82B819}"/>
    <cellStyle name="Normal 5" xfId="9" xr:uid="{F0105B4F-A3C5-4721-9A9B-5ABC5880B673}"/>
    <cellStyle name="Normal 6" xfId="12" xr:uid="{20CF1180-76C9-4856-8426-811A1B3C83DB}"/>
    <cellStyle name="Percent" xfId="15" builtinId="5"/>
    <cellStyle name="Percent 11 2" xfId="4" xr:uid="{CC4168A0-39F8-41F9-B098-1B24BE7A5AEE}"/>
    <cellStyle name="Percent 2" xfId="2" xr:uid="{167AF5D9-517A-4892-8AB5-788F2EE8857C}"/>
    <cellStyle name="Percent 3" xfId="8" xr:uid="{DA646CB9-AEFB-4855-A5A5-29C3260C30AF}"/>
    <cellStyle name="Percent 4" xfId="10" xr:uid="{85AA0223-84AB-4C50-98FA-9A13CCDCA7FA}"/>
    <cellStyle name="Percent 5" xfId="13" xr:uid="{6011701E-305F-4008-A65F-BDD1743906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510448</xdr:colOff>
      <xdr:row>0</xdr:row>
      <xdr:rowOff>552450</xdr:rowOff>
    </xdr:to>
    <xdr:pic>
      <xdr:nvPicPr>
        <xdr:cNvPr id="2" name="Picture 1">
          <a:extLst>
            <a:ext uri="{FF2B5EF4-FFF2-40B4-BE49-F238E27FC236}">
              <a16:creationId xmlns:a16="http://schemas.microsoft.com/office/drawing/2014/main" id="{2183A63B-D912-4DBA-975F-247C2BBAA1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82148" cy="504825"/>
        </a:xfrm>
        <a:prstGeom prst="rect">
          <a:avLst/>
        </a:prstGeom>
      </xdr:spPr>
    </xdr:pic>
    <xdr:clientData/>
  </xdr:twoCellAnchor>
  <xdr:twoCellAnchor editAs="oneCell">
    <xdr:from>
      <xdr:col>8</xdr:col>
      <xdr:colOff>92364</xdr:colOff>
      <xdr:row>10</xdr:row>
      <xdr:rowOff>34636</xdr:rowOff>
    </xdr:from>
    <xdr:to>
      <xdr:col>27</xdr:col>
      <xdr:colOff>205123</xdr:colOff>
      <xdr:row>33</xdr:row>
      <xdr:rowOff>88092</xdr:rowOff>
    </xdr:to>
    <xdr:pic>
      <xdr:nvPicPr>
        <xdr:cNvPr id="3" name="Picture 2">
          <a:extLst>
            <a:ext uri="{FF2B5EF4-FFF2-40B4-BE49-F238E27FC236}">
              <a16:creationId xmlns:a16="http://schemas.microsoft.com/office/drawing/2014/main" id="{640E734F-2A51-4AD2-A020-FB05AA88095D}"/>
            </a:ext>
          </a:extLst>
        </xdr:cNvPr>
        <xdr:cNvPicPr>
          <a:picLocks noChangeAspect="1"/>
        </xdr:cNvPicPr>
      </xdr:nvPicPr>
      <xdr:blipFill>
        <a:blip xmlns:r="http://schemas.openxmlformats.org/officeDocument/2006/relationships" r:embed="rId2"/>
        <a:stretch>
          <a:fillRect/>
        </a:stretch>
      </xdr:blipFill>
      <xdr:spPr>
        <a:xfrm>
          <a:off x="9675091" y="2239818"/>
          <a:ext cx="12408668" cy="4036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11</xdr:row>
      <xdr:rowOff>0</xdr:rowOff>
    </xdr:from>
    <xdr:to>
      <xdr:col>27</xdr:col>
      <xdr:colOff>540952</xdr:colOff>
      <xdr:row>33</xdr:row>
      <xdr:rowOff>8571</xdr:rowOff>
    </xdr:to>
    <xdr:pic>
      <xdr:nvPicPr>
        <xdr:cNvPr id="2" name="Picture 1">
          <a:extLst>
            <a:ext uri="{FF2B5EF4-FFF2-40B4-BE49-F238E27FC236}">
              <a16:creationId xmlns:a16="http://schemas.microsoft.com/office/drawing/2014/main" id="{345AE2BB-61DC-4784-87E5-3802E9D4CD89}"/>
            </a:ext>
          </a:extLst>
        </xdr:cNvPr>
        <xdr:cNvPicPr>
          <a:picLocks noChangeAspect="1"/>
        </xdr:cNvPicPr>
      </xdr:nvPicPr>
      <xdr:blipFill>
        <a:blip xmlns:r="http://schemas.openxmlformats.org/officeDocument/2006/relationships" r:embed="rId1"/>
        <a:stretch>
          <a:fillRect/>
        </a:stretch>
      </xdr:blipFill>
      <xdr:spPr>
        <a:xfrm>
          <a:off x="10223500" y="1995714"/>
          <a:ext cx="12152381" cy="40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10</xdr:row>
      <xdr:rowOff>0</xdr:rowOff>
    </xdr:from>
    <xdr:to>
      <xdr:col>27</xdr:col>
      <xdr:colOff>477919</xdr:colOff>
      <xdr:row>29</xdr:row>
      <xdr:rowOff>164657</xdr:rowOff>
    </xdr:to>
    <xdr:pic>
      <xdr:nvPicPr>
        <xdr:cNvPr id="3" name="Picture 2">
          <a:extLst>
            <a:ext uri="{FF2B5EF4-FFF2-40B4-BE49-F238E27FC236}">
              <a16:creationId xmlns:a16="http://schemas.microsoft.com/office/drawing/2014/main" id="{17EA0811-BE44-41BA-A589-3FA5A0A326E4}"/>
            </a:ext>
          </a:extLst>
        </xdr:cNvPr>
        <xdr:cNvPicPr>
          <a:picLocks noChangeAspect="1"/>
        </xdr:cNvPicPr>
      </xdr:nvPicPr>
      <xdr:blipFill>
        <a:blip xmlns:r="http://schemas.openxmlformats.org/officeDocument/2006/relationships" r:embed="rId1"/>
        <a:stretch>
          <a:fillRect/>
        </a:stretch>
      </xdr:blipFill>
      <xdr:spPr>
        <a:xfrm>
          <a:off x="10198100" y="1778000"/>
          <a:ext cx="12047619" cy="35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10</xdr:row>
      <xdr:rowOff>0</xdr:rowOff>
    </xdr:from>
    <xdr:to>
      <xdr:col>27</xdr:col>
      <xdr:colOff>360457</xdr:colOff>
      <xdr:row>28</xdr:row>
      <xdr:rowOff>142495</xdr:rowOff>
    </xdr:to>
    <xdr:pic>
      <xdr:nvPicPr>
        <xdr:cNvPr id="3" name="Picture 2">
          <a:extLst>
            <a:ext uri="{FF2B5EF4-FFF2-40B4-BE49-F238E27FC236}">
              <a16:creationId xmlns:a16="http://schemas.microsoft.com/office/drawing/2014/main" id="{DB8A3886-9869-4B75-83BD-959221EAA935}"/>
            </a:ext>
          </a:extLst>
        </xdr:cNvPr>
        <xdr:cNvPicPr>
          <a:picLocks noChangeAspect="1"/>
        </xdr:cNvPicPr>
      </xdr:nvPicPr>
      <xdr:blipFill>
        <a:blip xmlns:r="http://schemas.openxmlformats.org/officeDocument/2006/relationships" r:embed="rId1"/>
        <a:stretch>
          <a:fillRect/>
        </a:stretch>
      </xdr:blipFill>
      <xdr:spPr>
        <a:xfrm>
          <a:off x="5708650" y="2114550"/>
          <a:ext cx="11942857" cy="30380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8</xdr:row>
      <xdr:rowOff>0</xdr:rowOff>
    </xdr:from>
    <xdr:to>
      <xdr:col>22</xdr:col>
      <xdr:colOff>570286</xdr:colOff>
      <xdr:row>33</xdr:row>
      <xdr:rowOff>50298</xdr:rowOff>
    </xdr:to>
    <xdr:pic>
      <xdr:nvPicPr>
        <xdr:cNvPr id="2" name="Picture 1">
          <a:extLst>
            <a:ext uri="{FF2B5EF4-FFF2-40B4-BE49-F238E27FC236}">
              <a16:creationId xmlns:a16="http://schemas.microsoft.com/office/drawing/2014/main" id="{99EBC08E-A14F-493C-BB68-316A71FFEB0E}"/>
            </a:ext>
          </a:extLst>
        </xdr:cNvPr>
        <xdr:cNvPicPr>
          <a:picLocks noChangeAspect="1"/>
        </xdr:cNvPicPr>
      </xdr:nvPicPr>
      <xdr:blipFill>
        <a:blip xmlns:r="http://schemas.openxmlformats.org/officeDocument/2006/relationships" r:embed="rId1"/>
        <a:stretch>
          <a:fillRect/>
        </a:stretch>
      </xdr:blipFill>
      <xdr:spPr>
        <a:xfrm>
          <a:off x="5194300" y="1778000"/>
          <a:ext cx="9714286" cy="40190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23</xdr:col>
      <xdr:colOff>170209</xdr:colOff>
      <xdr:row>32</xdr:row>
      <xdr:rowOff>139226</xdr:rowOff>
    </xdr:to>
    <xdr:pic>
      <xdr:nvPicPr>
        <xdr:cNvPr id="2" name="Picture 1">
          <a:extLst>
            <a:ext uri="{FF2B5EF4-FFF2-40B4-BE49-F238E27FC236}">
              <a16:creationId xmlns:a16="http://schemas.microsoft.com/office/drawing/2014/main" id="{884A9544-D91B-405E-A8E1-8853446900D4}"/>
            </a:ext>
          </a:extLst>
        </xdr:cNvPr>
        <xdr:cNvPicPr>
          <a:picLocks noChangeAspect="1"/>
        </xdr:cNvPicPr>
      </xdr:nvPicPr>
      <xdr:blipFill>
        <a:blip xmlns:r="http://schemas.openxmlformats.org/officeDocument/2006/relationships" r:embed="rId1"/>
        <a:stretch>
          <a:fillRect/>
        </a:stretch>
      </xdr:blipFill>
      <xdr:spPr>
        <a:xfrm>
          <a:off x="4965700" y="1936750"/>
          <a:ext cx="9923809" cy="379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10</xdr:row>
      <xdr:rowOff>0</xdr:rowOff>
    </xdr:from>
    <xdr:to>
      <xdr:col>22</xdr:col>
      <xdr:colOff>198628</xdr:colOff>
      <xdr:row>37</xdr:row>
      <xdr:rowOff>37559</xdr:rowOff>
    </xdr:to>
    <xdr:pic>
      <xdr:nvPicPr>
        <xdr:cNvPr id="2" name="Picture 1">
          <a:extLst>
            <a:ext uri="{FF2B5EF4-FFF2-40B4-BE49-F238E27FC236}">
              <a16:creationId xmlns:a16="http://schemas.microsoft.com/office/drawing/2014/main" id="{D53B3D28-B69A-473C-A541-2FC34A77FAD9}"/>
            </a:ext>
          </a:extLst>
        </xdr:cNvPr>
        <xdr:cNvPicPr>
          <a:picLocks noChangeAspect="1"/>
        </xdr:cNvPicPr>
      </xdr:nvPicPr>
      <xdr:blipFill>
        <a:blip xmlns:r="http://schemas.openxmlformats.org/officeDocument/2006/relationships" r:embed="rId1"/>
        <a:stretch>
          <a:fillRect/>
        </a:stretch>
      </xdr:blipFill>
      <xdr:spPr>
        <a:xfrm>
          <a:off x="3340100" y="2114550"/>
          <a:ext cx="11171428" cy="43238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theme/theme1.xml><?xml version="1.0" encoding="utf-8"?>
<a:theme xmlns:a="http://schemas.openxmlformats.org/drawingml/2006/main" name="DI orange monochrome colour theme">
  <a:themeElements>
    <a:clrScheme name="Custom 1">
      <a:dk1>
        <a:sysClr val="windowText" lastClr="000000"/>
      </a:dk1>
      <a:lt1>
        <a:sysClr val="window" lastClr="FFFFFF"/>
      </a:lt1>
      <a:dk2>
        <a:srgbClr val="EC652B"/>
      </a:dk2>
      <a:lt2>
        <a:srgbClr val="453F43"/>
      </a:lt2>
      <a:accent1>
        <a:srgbClr val="EC652B"/>
      </a:accent1>
      <a:accent2>
        <a:srgbClr val="F6BB9E"/>
      </a:accent2>
      <a:accent3>
        <a:srgbClr val="F28E5F"/>
      </a:accent3>
      <a:accent4>
        <a:srgbClr val="D85C32"/>
      </a:accent4>
      <a:accent5>
        <a:srgbClr val="9D3915"/>
      </a:accent5>
      <a:accent6>
        <a:srgbClr val="6B656A"/>
      </a:accent6>
      <a:hlink>
        <a:srgbClr val="EC652B"/>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4DFB-5672-4AE2-B37E-5EDAFFC817BF}">
  <dimension ref="A1:T33"/>
  <sheetViews>
    <sheetView zoomScale="55" zoomScaleNormal="55" workbookViewId="0">
      <selection activeCell="B10" sqref="B10"/>
    </sheetView>
  </sheetViews>
  <sheetFormatPr defaultColWidth="9.1796875" defaultRowHeight="14" x14ac:dyDescent="0.3"/>
  <cols>
    <col min="1" max="1" width="33.7265625" style="1" customWidth="1"/>
    <col min="2" max="2" width="48" style="1" customWidth="1"/>
    <col min="3" max="16" width="9.1796875" style="1"/>
    <col min="17" max="17" width="9.26953125" style="1" customWidth="1"/>
    <col min="18" max="18" width="9.453125" style="1" customWidth="1"/>
    <col min="19" max="20" width="9.1796875" style="2"/>
    <col min="21" max="16384" width="9.1796875" style="1"/>
  </cols>
  <sheetData>
    <row r="1" spans="1:20" ht="51" customHeight="1" x14ac:dyDescent="0.3"/>
    <row r="2" spans="1:20" x14ac:dyDescent="0.3">
      <c r="A2" s="8" t="s">
        <v>5</v>
      </c>
    </row>
    <row r="4" spans="1:20" x14ac:dyDescent="0.3">
      <c r="A4" s="1" t="s">
        <v>6</v>
      </c>
    </row>
    <row r="5" spans="1:20" x14ac:dyDescent="0.3">
      <c r="A5" s="1" t="s">
        <v>32</v>
      </c>
      <c r="B5" s="1" t="s">
        <v>7</v>
      </c>
    </row>
    <row r="6" spans="1:20" x14ac:dyDescent="0.3">
      <c r="A6" s="1" t="s">
        <v>0</v>
      </c>
      <c r="B6" s="1" t="s">
        <v>41</v>
      </c>
    </row>
    <row r="7" spans="1:20" x14ac:dyDescent="0.3">
      <c r="A7" s="1" t="s">
        <v>1</v>
      </c>
      <c r="B7" s="1" t="s">
        <v>42</v>
      </c>
    </row>
    <row r="8" spans="1:20" s="2" customFormat="1" x14ac:dyDescent="0.3">
      <c r="A8" s="4" t="s">
        <v>2</v>
      </c>
      <c r="B8" s="5" t="s">
        <v>9</v>
      </c>
      <c r="D8" s="3"/>
      <c r="E8" s="3"/>
      <c r="F8" s="3"/>
      <c r="G8" s="3"/>
      <c r="H8" s="3"/>
      <c r="I8" s="3"/>
      <c r="J8" s="3"/>
      <c r="K8" s="3"/>
      <c r="L8" s="3"/>
      <c r="M8" s="3"/>
      <c r="N8" s="3"/>
    </row>
    <row r="9" spans="1:20" x14ac:dyDescent="0.3">
      <c r="A9" s="1" t="s">
        <v>3</v>
      </c>
      <c r="B9" s="1" t="s">
        <v>8</v>
      </c>
    </row>
    <row r="10" spans="1:20" x14ac:dyDescent="0.3">
      <c r="A10" s="1" t="s">
        <v>23</v>
      </c>
      <c r="B10" s="1" t="s">
        <v>24</v>
      </c>
    </row>
    <row r="11" spans="1:20" x14ac:dyDescent="0.3">
      <c r="A11"/>
      <c r="B11">
        <v>2014</v>
      </c>
      <c r="C11">
        <v>2015</v>
      </c>
      <c r="D11">
        <v>2016</v>
      </c>
      <c r="E11">
        <v>2017</v>
      </c>
      <c r="F11">
        <v>2018</v>
      </c>
      <c r="G11" t="s">
        <v>11</v>
      </c>
      <c r="H11"/>
      <c r="I11"/>
      <c r="J11"/>
      <c r="K11"/>
      <c r="L11"/>
      <c r="M11"/>
      <c r="N11"/>
      <c r="S11" s="1"/>
      <c r="T11" s="1"/>
    </row>
    <row r="12" spans="1:20" x14ac:dyDescent="0.3">
      <c r="A12" s="6" t="s">
        <v>12</v>
      </c>
      <c r="B12" s="6"/>
      <c r="C12" s="6"/>
      <c r="D12" s="6"/>
      <c r="E12" s="6"/>
      <c r="F12" s="6"/>
      <c r="G12" s="6"/>
      <c r="H12" s="6"/>
      <c r="I12" s="6"/>
      <c r="J12" s="6"/>
      <c r="K12" s="6"/>
      <c r="L12" s="6"/>
      <c r="M12" s="6"/>
      <c r="N12" s="6"/>
      <c r="S12" s="1"/>
      <c r="T12" s="1"/>
    </row>
    <row r="13" spans="1:20" x14ac:dyDescent="0.3">
      <c r="A13" t="s">
        <v>13</v>
      </c>
      <c r="B13">
        <v>2243.1737879400002</v>
      </c>
      <c r="C13">
        <v>2313.6359340300005</v>
      </c>
      <c r="D13">
        <v>2223.7033385600021</v>
      </c>
      <c r="E13">
        <v>2375.260353187005</v>
      </c>
      <c r="F13">
        <v>2193.9857703471989</v>
      </c>
      <c r="G13">
        <v>11349.759184064207</v>
      </c>
      <c r="H13"/>
      <c r="I13"/>
      <c r="J13"/>
      <c r="K13"/>
      <c r="L13"/>
      <c r="M13"/>
      <c r="N13"/>
      <c r="S13" s="1"/>
      <c r="T13" s="1"/>
    </row>
    <row r="14" spans="1:20" x14ac:dyDescent="0.3">
      <c r="A14" t="s">
        <v>14</v>
      </c>
      <c r="B14">
        <v>1129.60722809</v>
      </c>
      <c r="C14">
        <v>1312.0519861700011</v>
      </c>
      <c r="D14">
        <v>1375.3823126600012</v>
      </c>
      <c r="E14">
        <v>1164.7935995969988</v>
      </c>
      <c r="F14">
        <v>1133.5265261189998</v>
      </c>
      <c r="G14">
        <v>6115.3616526360001</v>
      </c>
      <c r="H14"/>
      <c r="I14"/>
      <c r="J14"/>
      <c r="K14"/>
      <c r="L14"/>
      <c r="M14"/>
      <c r="N14"/>
      <c r="S14" s="1"/>
      <c r="T14" s="1"/>
    </row>
    <row r="15" spans="1:20" x14ac:dyDescent="0.3">
      <c r="A15" t="s">
        <v>15</v>
      </c>
      <c r="B15">
        <v>95.290608910000017</v>
      </c>
      <c r="C15">
        <v>87.197679810000011</v>
      </c>
      <c r="D15">
        <v>97.783920250000008</v>
      </c>
      <c r="E15">
        <v>90.818628700000019</v>
      </c>
      <c r="F15">
        <v>90.288427899999988</v>
      </c>
      <c r="G15">
        <v>461.37926557000003</v>
      </c>
      <c r="H15"/>
      <c r="I15"/>
      <c r="J15"/>
      <c r="K15"/>
      <c r="L15"/>
      <c r="M15"/>
      <c r="N15"/>
      <c r="S15" s="1"/>
      <c r="T15" s="1"/>
    </row>
    <row r="16" spans="1:20" x14ac:dyDescent="0.3">
      <c r="A16" t="s">
        <v>16</v>
      </c>
      <c r="B16">
        <v>2324.2163703700035</v>
      </c>
      <c r="C16">
        <v>2373.9803906799971</v>
      </c>
      <c r="D16">
        <v>2367.1599141699999</v>
      </c>
      <c r="E16">
        <v>2356.2539409299998</v>
      </c>
      <c r="F16">
        <v>2759.1722085160022</v>
      </c>
      <c r="G16">
        <v>12180.782824666001</v>
      </c>
      <c r="H16"/>
      <c r="I16"/>
      <c r="J16"/>
      <c r="K16"/>
      <c r="L16"/>
      <c r="M16"/>
      <c r="N16"/>
      <c r="S16" s="1"/>
      <c r="T16" s="1"/>
    </row>
    <row r="17" spans="1:20" x14ac:dyDescent="0.3">
      <c r="A17" t="s">
        <v>17</v>
      </c>
      <c r="B17">
        <v>165.84167383000005</v>
      </c>
      <c r="C17">
        <v>242.35860564999999</v>
      </c>
      <c r="D17">
        <v>389.46969522000006</v>
      </c>
      <c r="E17">
        <v>342.5905314100001</v>
      </c>
      <c r="F17">
        <v>239.41658876999995</v>
      </c>
      <c r="G17">
        <v>1379.6770948800001</v>
      </c>
      <c r="H17"/>
      <c r="I17"/>
      <c r="J17"/>
      <c r="K17"/>
      <c r="L17"/>
      <c r="M17"/>
      <c r="N17"/>
      <c r="S17" s="1"/>
      <c r="T17" s="1"/>
    </row>
    <row r="18" spans="1:20" x14ac:dyDescent="0.3">
      <c r="A18" s="6" t="s">
        <v>18</v>
      </c>
      <c r="B18" s="6"/>
      <c r="C18" s="6"/>
      <c r="D18" s="6"/>
      <c r="E18" s="6"/>
      <c r="F18" s="6"/>
      <c r="G18" s="6"/>
      <c r="H18" s="6"/>
      <c r="I18" s="6"/>
      <c r="J18" s="6"/>
      <c r="K18" s="6"/>
      <c r="L18" s="6"/>
      <c r="M18" s="6"/>
      <c r="N18" s="6"/>
      <c r="S18" s="1"/>
      <c r="T18" s="1"/>
    </row>
    <row r="19" spans="1:20" x14ac:dyDescent="0.3">
      <c r="A19" t="s">
        <v>13</v>
      </c>
      <c r="B19">
        <v>65.932302774999954</v>
      </c>
      <c r="C19">
        <v>83.159397080999995</v>
      </c>
      <c r="D19">
        <v>32.765209379999988</v>
      </c>
      <c r="E19">
        <v>35.94838869000003</v>
      </c>
      <c r="F19">
        <v>33.025349909999996</v>
      </c>
      <c r="G19">
        <v>250.83064783599994</v>
      </c>
      <c r="H19"/>
      <c r="I19"/>
      <c r="J19"/>
      <c r="K19"/>
      <c r="L19"/>
      <c r="M19"/>
      <c r="N19"/>
      <c r="S19" s="1"/>
      <c r="T19" s="1"/>
    </row>
    <row r="20" spans="1:20" x14ac:dyDescent="0.3">
      <c r="A20" t="s">
        <v>14</v>
      </c>
      <c r="B20">
        <v>99.255470943999882</v>
      </c>
      <c r="C20">
        <v>108.824614043</v>
      </c>
      <c r="D20">
        <v>80.198531500000072</v>
      </c>
      <c r="E20">
        <v>91.992069299999997</v>
      </c>
      <c r="F20">
        <v>94.052034310000025</v>
      </c>
      <c r="G20">
        <v>474.32272009699994</v>
      </c>
      <c r="H20"/>
      <c r="I20"/>
      <c r="J20"/>
      <c r="K20"/>
      <c r="L20"/>
      <c r="M20"/>
      <c r="N20"/>
      <c r="S20" s="1"/>
      <c r="T20" s="1"/>
    </row>
    <row r="21" spans="1:20" x14ac:dyDescent="0.3">
      <c r="A21" t="s">
        <v>19</v>
      </c>
      <c r="B21">
        <v>2.0839934230000008</v>
      </c>
      <c r="C21">
        <v>4.4313944999999997</v>
      </c>
      <c r="D21">
        <v>2.2761396800000004</v>
      </c>
      <c r="E21">
        <v>0.67885843999999995</v>
      </c>
      <c r="F21"/>
      <c r="G21">
        <v>9.4703860430000013</v>
      </c>
      <c r="H21"/>
      <c r="I21"/>
      <c r="J21"/>
      <c r="K21"/>
      <c r="L21"/>
      <c r="M21"/>
      <c r="N21"/>
      <c r="S21" s="1"/>
      <c r="T21" s="1"/>
    </row>
    <row r="22" spans="1:20" x14ac:dyDescent="0.3">
      <c r="A22" t="s">
        <v>15</v>
      </c>
      <c r="B22">
        <v>4.4534474500000005</v>
      </c>
      <c r="C22">
        <v>6.7413569999999989</v>
      </c>
      <c r="D22">
        <v>2.0723231200000001</v>
      </c>
      <c r="E22">
        <v>2.0901185</v>
      </c>
      <c r="F22">
        <v>2.9324102000000001</v>
      </c>
      <c r="G22">
        <v>18.289656269999998</v>
      </c>
      <c r="H22"/>
      <c r="I22"/>
      <c r="J22"/>
      <c r="K22"/>
      <c r="L22"/>
      <c r="M22"/>
      <c r="N22"/>
      <c r="S22" s="1"/>
      <c r="T22" s="1"/>
    </row>
    <row r="23" spans="1:20" x14ac:dyDescent="0.3">
      <c r="A23" t="s">
        <v>16</v>
      </c>
      <c r="B23">
        <v>44.29218528000002</v>
      </c>
      <c r="C23">
        <v>40.378868860000026</v>
      </c>
      <c r="D23">
        <v>294.61214317000008</v>
      </c>
      <c r="E23">
        <v>378.53602981</v>
      </c>
      <c r="F23">
        <v>391.94117934999997</v>
      </c>
      <c r="G23">
        <v>1149.7604064699999</v>
      </c>
      <c r="H23"/>
      <c r="I23"/>
      <c r="J23"/>
      <c r="K23"/>
      <c r="L23"/>
      <c r="M23"/>
      <c r="N23"/>
      <c r="S23" s="1"/>
      <c r="T23" s="1"/>
    </row>
    <row r="24" spans="1:20" x14ac:dyDescent="0.3">
      <c r="A24" t="s">
        <v>17</v>
      </c>
      <c r="B24">
        <v>110.41299340200023</v>
      </c>
      <c r="C24">
        <v>124.52925636099991</v>
      </c>
      <c r="D24">
        <v>69.180924140000002</v>
      </c>
      <c r="E24">
        <v>85.965668890000003</v>
      </c>
      <c r="F24">
        <v>81.61156834999997</v>
      </c>
      <c r="G24">
        <v>471.70041114300011</v>
      </c>
      <c r="H24"/>
      <c r="I24"/>
      <c r="J24"/>
      <c r="K24"/>
      <c r="L24"/>
      <c r="M24"/>
      <c r="N24"/>
      <c r="S24" s="1"/>
      <c r="T24" s="1"/>
    </row>
    <row r="25" spans="1:20" x14ac:dyDescent="0.3">
      <c r="A25"/>
      <c r="B25"/>
      <c r="C25"/>
      <c r="D25"/>
      <c r="E25"/>
      <c r="F25"/>
      <c r="G25"/>
      <c r="H25"/>
      <c r="I25"/>
      <c r="J25"/>
      <c r="K25"/>
      <c r="L25"/>
      <c r="M25"/>
      <c r="N25"/>
      <c r="S25" s="1"/>
      <c r="T25" s="1"/>
    </row>
    <row r="26" spans="1:20" x14ac:dyDescent="0.3">
      <c r="A26"/>
      <c r="B26"/>
      <c r="C26"/>
      <c r="D26"/>
      <c r="E26"/>
      <c r="F26"/>
      <c r="G26"/>
      <c r="H26"/>
      <c r="I26"/>
      <c r="J26"/>
      <c r="K26"/>
      <c r="L26"/>
      <c r="M26"/>
      <c r="N26"/>
      <c r="S26" s="1"/>
      <c r="T26" s="1"/>
    </row>
    <row r="27" spans="1:20" x14ac:dyDescent="0.3">
      <c r="A27"/>
      <c r="B27" t="s">
        <v>20</v>
      </c>
      <c r="C27" t="s">
        <v>21</v>
      </c>
      <c r="D27" t="s">
        <v>22</v>
      </c>
      <c r="E27"/>
      <c r="F27"/>
      <c r="G27"/>
      <c r="H27"/>
      <c r="I27"/>
      <c r="J27"/>
      <c r="K27"/>
      <c r="L27"/>
      <c r="M27"/>
      <c r="N27"/>
      <c r="S27" s="1"/>
      <c r="T27" s="1"/>
    </row>
    <row r="28" spans="1:20" x14ac:dyDescent="0.3">
      <c r="A28" t="s">
        <v>12</v>
      </c>
      <c r="B28">
        <f>G13+G15</f>
        <v>11811.138449634207</v>
      </c>
      <c r="C28">
        <f>G14</f>
        <v>6115.3616526360001</v>
      </c>
      <c r="D28">
        <f>G17</f>
        <v>1379.6770948800001</v>
      </c>
      <c r="E28"/>
      <c r="F28"/>
      <c r="G28"/>
      <c r="H28"/>
      <c r="I28"/>
      <c r="J28"/>
      <c r="K28"/>
      <c r="L28"/>
      <c r="M28"/>
      <c r="N28"/>
      <c r="S28" s="1"/>
      <c r="T28" s="1"/>
    </row>
    <row r="29" spans="1:20" x14ac:dyDescent="0.3">
      <c r="A29" t="s">
        <v>18</v>
      </c>
      <c r="B29">
        <f>G19+G22</f>
        <v>269.12030410599994</v>
      </c>
      <c r="C29">
        <f>G20</f>
        <v>474.32272009699994</v>
      </c>
      <c r="D29">
        <f>G21+G24</f>
        <v>481.17079718600013</v>
      </c>
      <c r="E29"/>
      <c r="F29"/>
      <c r="G29"/>
      <c r="H29"/>
      <c r="I29"/>
      <c r="J29"/>
      <c r="K29"/>
      <c r="L29"/>
      <c r="M29"/>
      <c r="N29"/>
      <c r="S29" s="1"/>
      <c r="T29" s="1"/>
    </row>
    <row r="30" spans="1:20" x14ac:dyDescent="0.3">
      <c r="A30"/>
      <c r="B30"/>
      <c r="C30"/>
      <c r="D30"/>
      <c r="E30"/>
      <c r="F30"/>
      <c r="G30"/>
      <c r="H30"/>
      <c r="I30"/>
      <c r="J30"/>
      <c r="K30"/>
      <c r="L30"/>
      <c r="M30"/>
      <c r="N30"/>
      <c r="S30" s="1"/>
      <c r="T30" s="1"/>
    </row>
    <row r="31" spans="1:20" x14ac:dyDescent="0.3">
      <c r="A31"/>
      <c r="B31" t="s">
        <v>20</v>
      </c>
      <c r="C31" t="s">
        <v>14</v>
      </c>
      <c r="D31" t="s">
        <v>17</v>
      </c>
      <c r="E31"/>
      <c r="F31"/>
      <c r="G31"/>
      <c r="H31"/>
      <c r="I31"/>
      <c r="J31"/>
      <c r="K31"/>
      <c r="L31"/>
      <c r="M31"/>
      <c r="N31"/>
      <c r="S31" s="1"/>
      <c r="T31" s="1"/>
    </row>
    <row r="32" spans="1:20" x14ac:dyDescent="0.3">
      <c r="A32" t="s">
        <v>12</v>
      </c>
      <c r="B32" s="7">
        <f t="shared" ref="B32:D33" si="0">B28/SUM($B28:$D28)</f>
        <v>0.61178027783654942</v>
      </c>
      <c r="C32" s="7">
        <f t="shared" si="0"/>
        <v>0.3167567349137711</v>
      </c>
      <c r="D32" s="7">
        <f t="shared" si="0"/>
        <v>7.1462987249679602E-2</v>
      </c>
      <c r="E32"/>
      <c r="F32"/>
      <c r="G32"/>
      <c r="H32"/>
      <c r="I32"/>
      <c r="J32"/>
      <c r="K32"/>
      <c r="L32"/>
      <c r="M32"/>
      <c r="N32"/>
      <c r="S32" s="1"/>
      <c r="T32" s="1"/>
    </row>
    <row r="33" spans="1:20" x14ac:dyDescent="0.3">
      <c r="A33" t="s">
        <v>18</v>
      </c>
      <c r="B33" s="7">
        <f t="shared" si="0"/>
        <v>0.21975932282125826</v>
      </c>
      <c r="C33" s="7">
        <f t="shared" si="0"/>
        <v>0.38732432364596908</v>
      </c>
      <c r="D33" s="7">
        <f t="shared" si="0"/>
        <v>0.39291635353277277</v>
      </c>
      <c r="E33"/>
      <c r="F33"/>
      <c r="G33"/>
      <c r="H33"/>
      <c r="I33"/>
      <c r="J33"/>
      <c r="K33"/>
      <c r="L33"/>
      <c r="M33"/>
      <c r="N33"/>
      <c r="S33" s="1"/>
      <c r="T33" s="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F334-A166-4AA3-B75C-3EAD40193100}">
  <dimension ref="A1:T43"/>
  <sheetViews>
    <sheetView topLeftCell="A3" zoomScale="70" zoomScaleNormal="70" workbookViewId="0">
      <selection activeCell="J12" sqref="J12"/>
    </sheetView>
  </sheetViews>
  <sheetFormatPr defaultColWidth="9.1796875" defaultRowHeight="14" x14ac:dyDescent="0.3"/>
  <cols>
    <col min="1" max="1" width="33.7265625" style="1" customWidth="1"/>
    <col min="2" max="2" width="48" style="1" customWidth="1"/>
    <col min="3" max="16" width="9.1796875" style="1"/>
    <col min="17" max="17" width="9.26953125" style="1" customWidth="1"/>
    <col min="18" max="18" width="9.453125" style="1" customWidth="1"/>
    <col min="19" max="20" width="9.1796875" style="2"/>
    <col min="21" max="16384" width="9.1796875" style="1"/>
  </cols>
  <sheetData>
    <row r="1" spans="1:20" x14ac:dyDescent="0.3">
      <c r="A1" s="8" t="s">
        <v>5</v>
      </c>
    </row>
    <row r="3" spans="1:20" x14ac:dyDescent="0.3">
      <c r="A3" s="1" t="s">
        <v>25</v>
      </c>
    </row>
    <row r="4" spans="1:20" x14ac:dyDescent="0.3">
      <c r="A4" s="1" t="s">
        <v>32</v>
      </c>
      <c r="B4" s="1" t="s">
        <v>26</v>
      </c>
    </row>
    <row r="5" spans="1:20" x14ac:dyDescent="0.3">
      <c r="A5" s="1" t="s">
        <v>0</v>
      </c>
      <c r="B5" s="1" t="s">
        <v>39</v>
      </c>
    </row>
    <row r="6" spans="1:20" x14ac:dyDescent="0.3">
      <c r="A6" s="1" t="s">
        <v>1</v>
      </c>
      <c r="B6" s="1" t="s">
        <v>40</v>
      </c>
    </row>
    <row r="7" spans="1:20" s="2" customFormat="1" x14ac:dyDescent="0.3">
      <c r="A7" s="4" t="s">
        <v>2</v>
      </c>
      <c r="B7" s="5" t="s">
        <v>9</v>
      </c>
      <c r="D7" s="3"/>
      <c r="E7" s="3"/>
      <c r="F7" s="3"/>
      <c r="G7" s="3"/>
      <c r="H7" s="3"/>
      <c r="I7" s="3"/>
      <c r="J7" s="3"/>
      <c r="K7" s="3"/>
      <c r="L7" s="3"/>
      <c r="M7" s="3"/>
      <c r="N7" s="3"/>
    </row>
    <row r="8" spans="1:20" s="2" customFormat="1" x14ac:dyDescent="0.3">
      <c r="A8" s="5" t="s">
        <v>4</v>
      </c>
      <c r="B8" s="5" t="s">
        <v>24</v>
      </c>
      <c r="D8" s="3"/>
      <c r="E8" s="3"/>
      <c r="F8" s="3"/>
      <c r="G8" s="3"/>
      <c r="H8" s="3"/>
      <c r="I8" s="3"/>
      <c r="J8" s="3"/>
      <c r="K8" s="3"/>
      <c r="L8" s="3"/>
      <c r="M8" s="3"/>
      <c r="N8" s="3"/>
    </row>
    <row r="9" spans="1:20" x14ac:dyDescent="0.3">
      <c r="A9" s="1" t="s">
        <v>3</v>
      </c>
      <c r="B9" s="1" t="s">
        <v>8</v>
      </c>
    </row>
    <row r="11" spans="1:20" x14ac:dyDescent="0.3">
      <c r="S11" s="1"/>
      <c r="T11" s="1"/>
    </row>
    <row r="12" spans="1:20" x14ac:dyDescent="0.3">
      <c r="A12" t="s">
        <v>10</v>
      </c>
      <c r="B12">
        <v>2014</v>
      </c>
      <c r="C12">
        <v>2015</v>
      </c>
      <c r="D12">
        <v>2016</v>
      </c>
      <c r="E12">
        <v>2017</v>
      </c>
      <c r="F12">
        <v>2018</v>
      </c>
      <c r="G12" t="s">
        <v>11</v>
      </c>
      <c r="H12"/>
      <c r="I12"/>
      <c r="J12"/>
      <c r="K12"/>
      <c r="L12"/>
      <c r="S12" s="1"/>
      <c r="T12" s="1"/>
    </row>
    <row r="13" spans="1:20" x14ac:dyDescent="0.3">
      <c r="A13" s="6" t="s">
        <v>54</v>
      </c>
      <c r="B13" s="6">
        <v>5958.1296691400039</v>
      </c>
      <c r="C13" s="6">
        <v>6329.2245963399946</v>
      </c>
      <c r="D13" s="6">
        <v>6453.4991808600043</v>
      </c>
      <c r="E13" s="6">
        <v>6329.7170538240016</v>
      </c>
      <c r="F13" s="6">
        <v>6416.3895216522051</v>
      </c>
      <c r="G13" s="6">
        <v>31486.960021816209</v>
      </c>
      <c r="H13" s="6"/>
      <c r="I13" s="6"/>
      <c r="J13" s="6"/>
      <c r="K13" s="6"/>
      <c r="L13" s="6"/>
      <c r="S13" s="1"/>
      <c r="T13" s="1"/>
    </row>
    <row r="14" spans="1:20" x14ac:dyDescent="0.3">
      <c r="A14" t="s">
        <v>55</v>
      </c>
      <c r="B14">
        <v>58.627753800000015</v>
      </c>
      <c r="C14">
        <v>69.933079030000016</v>
      </c>
      <c r="D14">
        <v>99.217595259999996</v>
      </c>
      <c r="E14">
        <v>57.236522189999981</v>
      </c>
      <c r="F14">
        <v>49.522478400000004</v>
      </c>
      <c r="G14">
        <v>334.53742868</v>
      </c>
      <c r="H14"/>
      <c r="I14"/>
      <c r="J14"/>
      <c r="K14"/>
      <c r="L14"/>
      <c r="S14" s="1"/>
      <c r="T14" s="1"/>
    </row>
    <row r="15" spans="1:20" x14ac:dyDescent="0.3">
      <c r="A15" t="s">
        <v>56</v>
      </c>
      <c r="B15">
        <v>558.68046111000058</v>
      </c>
      <c r="C15">
        <v>470.16329493999996</v>
      </c>
      <c r="D15">
        <v>371.9135169000001</v>
      </c>
      <c r="E15">
        <v>359.02758813400027</v>
      </c>
      <c r="F15">
        <v>355.69960834999978</v>
      </c>
      <c r="G15">
        <v>2115.4844694340009</v>
      </c>
      <c r="H15"/>
      <c r="I15"/>
      <c r="J15"/>
      <c r="K15"/>
      <c r="L15"/>
      <c r="S15" s="1"/>
      <c r="T15" s="1"/>
    </row>
    <row r="16" spans="1:20" x14ac:dyDescent="0.3">
      <c r="A16" t="s">
        <v>57</v>
      </c>
      <c r="B16">
        <v>667.51033370999994</v>
      </c>
      <c r="C16">
        <v>810.34002667999994</v>
      </c>
      <c r="D16">
        <v>789.77977480999982</v>
      </c>
      <c r="E16">
        <v>734.95374897800025</v>
      </c>
      <c r="F16">
        <v>692.85236321519994</v>
      </c>
      <c r="G16">
        <v>3695.4362473931997</v>
      </c>
      <c r="H16"/>
      <c r="I16"/>
      <c r="J16"/>
      <c r="K16"/>
      <c r="L16"/>
      <c r="S16" s="1"/>
      <c r="T16" s="1"/>
    </row>
    <row r="17" spans="1:20" x14ac:dyDescent="0.3">
      <c r="A17" t="s">
        <v>58</v>
      </c>
      <c r="B17">
        <v>533.37194424000006</v>
      </c>
      <c r="C17">
        <v>603.6568097200003</v>
      </c>
      <c r="D17">
        <v>704.77125677000015</v>
      </c>
      <c r="E17">
        <v>652.17223321499944</v>
      </c>
      <c r="F17">
        <v>577.38672379600007</v>
      </c>
      <c r="G17">
        <v>3071.358967741</v>
      </c>
      <c r="H17"/>
      <c r="I17"/>
      <c r="J17"/>
      <c r="K17"/>
      <c r="L17"/>
      <c r="S17" s="1"/>
      <c r="T17" s="1"/>
    </row>
    <row r="18" spans="1:20" x14ac:dyDescent="0.3">
      <c r="A18" t="s">
        <v>59</v>
      </c>
      <c r="B18">
        <v>1310.1257336400001</v>
      </c>
      <c r="C18">
        <v>1400.8569505199991</v>
      </c>
      <c r="D18">
        <v>1366.0521314200014</v>
      </c>
      <c r="E18">
        <v>1373.5666608030019</v>
      </c>
      <c r="F18">
        <v>1264.2628733150007</v>
      </c>
      <c r="G18">
        <v>6714.864349698003</v>
      </c>
      <c r="H18"/>
      <c r="I18"/>
      <c r="J18"/>
      <c r="K18"/>
      <c r="L18"/>
      <c r="S18" s="1"/>
      <c r="T18" s="1"/>
    </row>
    <row r="19" spans="1:20" x14ac:dyDescent="0.3">
      <c r="A19" t="s">
        <v>60</v>
      </c>
      <c r="B19">
        <v>112.69926973999999</v>
      </c>
      <c r="C19">
        <v>190.20165137999999</v>
      </c>
      <c r="D19">
        <v>356.42229178999997</v>
      </c>
      <c r="E19">
        <v>307.29441659000003</v>
      </c>
      <c r="F19">
        <v>299.01264805999983</v>
      </c>
      <c r="G19">
        <v>1265.6302775599997</v>
      </c>
      <c r="H19"/>
      <c r="I19"/>
      <c r="J19"/>
      <c r="K19"/>
      <c r="L19"/>
      <c r="S19" s="1"/>
      <c r="T19" s="1"/>
    </row>
    <row r="20" spans="1:20" x14ac:dyDescent="0.3">
      <c r="A20" t="s">
        <v>61</v>
      </c>
      <c r="B20">
        <v>2717.1141729000033</v>
      </c>
      <c r="C20">
        <v>2784.072784069996</v>
      </c>
      <c r="D20">
        <v>2765.3426139100025</v>
      </c>
      <c r="E20">
        <v>2845.4658839139997</v>
      </c>
      <c r="F20">
        <v>3177.6528265160055</v>
      </c>
      <c r="G20">
        <v>14289.648281310006</v>
      </c>
      <c r="H20"/>
      <c r="I20"/>
      <c r="J20"/>
      <c r="K20"/>
      <c r="L20"/>
      <c r="S20" s="1"/>
      <c r="T20" s="1"/>
    </row>
    <row r="21" spans="1:20" x14ac:dyDescent="0.3">
      <c r="A21" s="6" t="s">
        <v>62</v>
      </c>
      <c r="B21" s="6">
        <v>326.43039327399998</v>
      </c>
      <c r="C21" s="6">
        <v>368.06488784500004</v>
      </c>
      <c r="D21" s="6">
        <v>481.10527099000001</v>
      </c>
      <c r="E21" s="6">
        <v>595.21113362999995</v>
      </c>
      <c r="F21" s="6">
        <v>603.56254211999999</v>
      </c>
      <c r="G21" s="6">
        <v>2374.3742278589998</v>
      </c>
      <c r="H21" s="6"/>
      <c r="I21" s="6"/>
      <c r="J21" s="6"/>
      <c r="K21" s="6"/>
      <c r="L21" s="6"/>
      <c r="S21" s="1"/>
      <c r="T21" s="1"/>
    </row>
    <row r="22" spans="1:20" x14ac:dyDescent="0.3">
      <c r="A22" t="s">
        <v>55</v>
      </c>
      <c r="B22">
        <v>55.02338469500004</v>
      </c>
      <c r="C22">
        <v>60.094740742000013</v>
      </c>
      <c r="D22">
        <v>34.99407922999999</v>
      </c>
      <c r="E22">
        <v>39.620895660000016</v>
      </c>
      <c r="F22">
        <v>42.404842650000006</v>
      </c>
      <c r="G22">
        <v>232.13794297700005</v>
      </c>
      <c r="H22"/>
      <c r="I22"/>
      <c r="J22"/>
      <c r="K22"/>
      <c r="L22"/>
      <c r="S22" s="1"/>
      <c r="T22" s="1"/>
    </row>
    <row r="23" spans="1:20" x14ac:dyDescent="0.3">
      <c r="A23" t="s">
        <v>56</v>
      </c>
      <c r="B23">
        <v>41.448565137000003</v>
      </c>
      <c r="C23">
        <v>49.195795673999996</v>
      </c>
      <c r="D23">
        <v>28.930123829999992</v>
      </c>
      <c r="E23">
        <v>36.549866740000013</v>
      </c>
      <c r="F23">
        <v>39.083013789999995</v>
      </c>
      <c r="G23">
        <v>195.20736517099999</v>
      </c>
      <c r="H23"/>
      <c r="I23"/>
      <c r="J23"/>
      <c r="K23"/>
      <c r="L23"/>
      <c r="S23" s="1"/>
      <c r="T23" s="1"/>
    </row>
    <row r="24" spans="1:20" x14ac:dyDescent="0.3">
      <c r="A24" t="s">
        <v>57</v>
      </c>
      <c r="B24">
        <v>16.046286412000001</v>
      </c>
      <c r="C24">
        <v>20.486652384999999</v>
      </c>
      <c r="D24">
        <v>9.0765276400000019</v>
      </c>
      <c r="E24">
        <v>12.065714810000001</v>
      </c>
      <c r="F24">
        <v>11.777057080000001</v>
      </c>
      <c r="G24">
        <v>69.452238327000003</v>
      </c>
      <c r="H24"/>
      <c r="I24"/>
      <c r="J24"/>
      <c r="K24"/>
      <c r="L24"/>
      <c r="S24" s="1"/>
      <c r="T24" s="1"/>
    </row>
    <row r="25" spans="1:20" x14ac:dyDescent="0.3">
      <c r="A25" t="s">
        <v>58</v>
      </c>
      <c r="B25">
        <v>31.741547378999993</v>
      </c>
      <c r="C25">
        <v>38.186489808000012</v>
      </c>
      <c r="D25">
        <v>29.987632019999999</v>
      </c>
      <c r="E25">
        <v>32.772658310000004</v>
      </c>
      <c r="F25">
        <v>29.335025920000003</v>
      </c>
      <c r="G25">
        <v>162.023353437</v>
      </c>
      <c r="H25"/>
      <c r="I25"/>
      <c r="J25"/>
      <c r="K25"/>
      <c r="L25"/>
      <c r="S25" s="1"/>
      <c r="T25" s="1"/>
    </row>
    <row r="26" spans="1:20" x14ac:dyDescent="0.3">
      <c r="A26" t="s">
        <v>59</v>
      </c>
      <c r="B26">
        <v>26.537596573000009</v>
      </c>
      <c r="C26">
        <v>36.335699699000003</v>
      </c>
      <c r="D26">
        <v>12.556189369999993</v>
      </c>
      <c r="E26">
        <v>14.88541047</v>
      </c>
      <c r="F26">
        <v>17.51736846</v>
      </c>
      <c r="G26">
        <v>107.832264572</v>
      </c>
      <c r="H26"/>
      <c r="I26"/>
      <c r="J26"/>
      <c r="K26"/>
      <c r="L26"/>
      <c r="S26" s="1"/>
      <c r="T26" s="1"/>
    </row>
    <row r="27" spans="1:20" x14ac:dyDescent="0.3">
      <c r="A27" t="s">
        <v>60</v>
      </c>
      <c r="B27">
        <v>76.22264561799993</v>
      </c>
      <c r="C27">
        <v>89.457943787999952</v>
      </c>
      <c r="D27">
        <v>57.013758820000021</v>
      </c>
      <c r="E27">
        <v>65.073310269999979</v>
      </c>
      <c r="F27">
        <v>59.909327349999998</v>
      </c>
      <c r="G27">
        <v>347.67698584599987</v>
      </c>
      <c r="H27"/>
      <c r="I27"/>
      <c r="J27"/>
      <c r="K27"/>
      <c r="L27"/>
      <c r="S27" s="1"/>
      <c r="T27" s="1"/>
    </row>
    <row r="28" spans="1:20" x14ac:dyDescent="0.3">
      <c r="A28" t="s">
        <v>61</v>
      </c>
      <c r="B28">
        <v>79.410367460000018</v>
      </c>
      <c r="C28">
        <v>74.307565749000034</v>
      </c>
      <c r="D28">
        <v>308.54696007999996</v>
      </c>
      <c r="E28">
        <v>394.24327736999987</v>
      </c>
      <c r="F28">
        <v>403.53590686999996</v>
      </c>
      <c r="G28">
        <v>1260.0440775289999</v>
      </c>
      <c r="H28"/>
      <c r="I28"/>
      <c r="J28"/>
      <c r="K28"/>
      <c r="L28"/>
      <c r="S28" s="1"/>
      <c r="T28" s="1"/>
    </row>
    <row r="29" spans="1:20" x14ac:dyDescent="0.3">
      <c r="A29"/>
      <c r="B29"/>
      <c r="C29"/>
      <c r="D29"/>
      <c r="E29"/>
      <c r="F29"/>
      <c r="G29"/>
      <c r="H29"/>
      <c r="I29"/>
      <c r="J29"/>
      <c r="K29"/>
      <c r="L29"/>
      <c r="S29" s="1"/>
      <c r="T29" s="1"/>
    </row>
    <row r="30" spans="1:20" x14ac:dyDescent="0.3">
      <c r="A30"/>
      <c r="B30"/>
      <c r="C30"/>
      <c r="D30"/>
      <c r="E30"/>
      <c r="F30"/>
      <c r="G30"/>
      <c r="H30"/>
      <c r="I30"/>
      <c r="J30"/>
      <c r="K30"/>
      <c r="L30"/>
      <c r="S30" s="1"/>
      <c r="T30" s="1"/>
    </row>
    <row r="31" spans="1:20" x14ac:dyDescent="0.3">
      <c r="A31"/>
      <c r="B31" t="s">
        <v>59</v>
      </c>
      <c r="C31" t="s">
        <v>57</v>
      </c>
      <c r="D31" t="s">
        <v>56</v>
      </c>
      <c r="E31" t="s">
        <v>58</v>
      </c>
      <c r="F31" t="s">
        <v>55</v>
      </c>
      <c r="G31" t="s">
        <v>60</v>
      </c>
      <c r="H31"/>
      <c r="I31"/>
      <c r="J31"/>
      <c r="K31"/>
      <c r="L31"/>
      <c r="S31" s="1"/>
      <c r="T31" s="1"/>
    </row>
    <row r="32" spans="1:20" x14ac:dyDescent="0.3">
      <c r="A32" t="s">
        <v>12</v>
      </c>
      <c r="B32">
        <f>G18</f>
        <v>6714.864349698003</v>
      </c>
      <c r="C32">
        <f>G16</f>
        <v>3695.4362473931997</v>
      </c>
      <c r="D32">
        <f>G15</f>
        <v>2115.4844694340009</v>
      </c>
      <c r="E32">
        <f>G17</f>
        <v>3071.358967741</v>
      </c>
      <c r="F32">
        <f>G14</f>
        <v>334.53742868</v>
      </c>
      <c r="G32">
        <f>G19</f>
        <v>1265.6302775599997</v>
      </c>
      <c r="H32"/>
      <c r="I32"/>
      <c r="J32"/>
      <c r="K32"/>
      <c r="L32"/>
      <c r="S32" s="1"/>
      <c r="T32" s="1"/>
    </row>
    <row r="33" spans="1:20" x14ac:dyDescent="0.3">
      <c r="A33" t="s">
        <v>18</v>
      </c>
      <c r="B33">
        <f>G26</f>
        <v>107.832264572</v>
      </c>
      <c r="C33">
        <f>G24</f>
        <v>69.452238327000003</v>
      </c>
      <c r="D33">
        <f>G23</f>
        <v>195.20736517099999</v>
      </c>
      <c r="E33">
        <f>G25</f>
        <v>162.023353437</v>
      </c>
      <c r="F33">
        <f>G22</f>
        <v>232.13794297700005</v>
      </c>
      <c r="G33">
        <f>G28</f>
        <v>1260.0440775289999</v>
      </c>
      <c r="H33"/>
      <c r="I33"/>
      <c r="J33"/>
      <c r="K33"/>
      <c r="L33"/>
      <c r="S33" s="1"/>
      <c r="T33" s="1"/>
    </row>
    <row r="34" spans="1:20" x14ac:dyDescent="0.3">
      <c r="A34"/>
      <c r="B34"/>
      <c r="C34"/>
      <c r="D34"/>
      <c r="E34"/>
      <c r="F34"/>
      <c r="G34"/>
      <c r="H34"/>
      <c r="I34"/>
      <c r="J34"/>
      <c r="K34"/>
      <c r="L34"/>
    </row>
    <row r="35" spans="1:20" x14ac:dyDescent="0.3">
      <c r="A35"/>
      <c r="B35"/>
      <c r="C35"/>
      <c r="D35"/>
      <c r="E35" t="s">
        <v>63</v>
      </c>
      <c r="F35" t="s">
        <v>64</v>
      </c>
      <c r="G35"/>
      <c r="H35" t="s">
        <v>65</v>
      </c>
      <c r="I35"/>
      <c r="J35"/>
      <c r="K35"/>
      <c r="L35"/>
    </row>
    <row r="36" spans="1:20" x14ac:dyDescent="0.3">
      <c r="A36" t="s">
        <v>12</v>
      </c>
      <c r="B36" s="7"/>
      <c r="C36" s="7"/>
      <c r="D36" s="7"/>
      <c r="E36" s="7">
        <v>0.6</v>
      </c>
      <c r="F36" s="7">
        <v>0.3</v>
      </c>
      <c r="G36" s="7"/>
      <c r="H36" s="9">
        <v>0.09</v>
      </c>
      <c r="I36"/>
      <c r="J36"/>
      <c r="K36"/>
      <c r="L36"/>
    </row>
    <row r="37" spans="1:20" x14ac:dyDescent="0.3">
      <c r="A37" t="s">
        <v>18</v>
      </c>
      <c r="B37" s="7"/>
      <c r="C37" s="7"/>
      <c r="D37" s="7"/>
      <c r="E37" s="7">
        <v>0.08</v>
      </c>
      <c r="F37" s="7">
        <v>0.18</v>
      </c>
      <c r="G37" s="7"/>
      <c r="H37" s="9">
        <v>0.74</v>
      </c>
      <c r="I37"/>
      <c r="J37"/>
      <c r="K37"/>
      <c r="L37"/>
    </row>
    <row r="38" spans="1:20" x14ac:dyDescent="0.3">
      <c r="A38"/>
      <c r="B38"/>
      <c r="C38"/>
      <c r="D38"/>
      <c r="E38"/>
      <c r="F38"/>
      <c r="G38"/>
      <c r="H38"/>
      <c r="I38"/>
      <c r="J38"/>
      <c r="K38"/>
      <c r="L38"/>
    </row>
    <row r="39" spans="1:20" x14ac:dyDescent="0.3">
      <c r="A39"/>
      <c r="B39"/>
      <c r="C39"/>
      <c r="D39"/>
      <c r="E39"/>
      <c r="F39"/>
      <c r="G39"/>
      <c r="H39"/>
      <c r="I39"/>
      <c r="J39"/>
      <c r="K39"/>
      <c r="L39"/>
    </row>
    <row r="40" spans="1:20" x14ac:dyDescent="0.3">
      <c r="A40"/>
      <c r="B40"/>
      <c r="C40"/>
      <c r="D40"/>
      <c r="E40"/>
      <c r="F40"/>
      <c r="G40"/>
      <c r="H40"/>
      <c r="I40"/>
      <c r="J40"/>
      <c r="K40"/>
      <c r="L40"/>
    </row>
    <row r="41" spans="1:20" x14ac:dyDescent="0.3">
      <c r="A41"/>
      <c r="B41"/>
      <c r="C41"/>
      <c r="D41"/>
      <c r="E41"/>
      <c r="F41"/>
      <c r="G41"/>
      <c r="H41"/>
      <c r="I41" t="s">
        <v>63</v>
      </c>
      <c r="J41" t="s">
        <v>64</v>
      </c>
      <c r="K41" t="s">
        <v>65</v>
      </c>
      <c r="L41"/>
    </row>
    <row r="42" spans="1:20" x14ac:dyDescent="0.3">
      <c r="A42"/>
      <c r="B42"/>
      <c r="C42"/>
      <c r="D42"/>
      <c r="E42"/>
      <c r="F42"/>
      <c r="G42"/>
      <c r="H42" t="s">
        <v>12</v>
      </c>
      <c r="I42" s="7">
        <v>0.6</v>
      </c>
      <c r="J42" s="7">
        <v>0.3</v>
      </c>
      <c r="K42" s="9">
        <v>0.09</v>
      </c>
      <c r="L42"/>
    </row>
    <row r="43" spans="1:20" x14ac:dyDescent="0.3">
      <c r="A43"/>
      <c r="B43"/>
      <c r="C43"/>
      <c r="D43"/>
      <c r="E43"/>
      <c r="F43"/>
      <c r="G43"/>
      <c r="H43" t="s">
        <v>18</v>
      </c>
      <c r="I43" s="7">
        <v>0.08</v>
      </c>
      <c r="J43" s="7">
        <v>0.18</v>
      </c>
      <c r="K43" s="9">
        <v>0.74</v>
      </c>
      <c r="L4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21B2-750E-46F4-AE22-0B09D10799F0}">
  <dimension ref="A1:T33"/>
  <sheetViews>
    <sheetView topLeftCell="A4" workbookViewId="0">
      <selection activeCell="J11" sqref="J11"/>
    </sheetView>
  </sheetViews>
  <sheetFormatPr defaultColWidth="9.1796875" defaultRowHeight="14" x14ac:dyDescent="0.3"/>
  <cols>
    <col min="1" max="1" width="33.7265625" style="1" customWidth="1"/>
    <col min="2" max="2" width="48" style="1" customWidth="1"/>
    <col min="3" max="16" width="9.1796875" style="1"/>
    <col min="17" max="17" width="9.26953125" style="1" customWidth="1"/>
    <col min="18" max="18" width="9.453125" style="1" customWidth="1"/>
    <col min="19" max="20" width="9.1796875" style="2"/>
    <col min="21" max="16384" width="9.1796875" style="1"/>
  </cols>
  <sheetData>
    <row r="1" spans="1:20" x14ac:dyDescent="0.3">
      <c r="A1" s="8" t="s">
        <v>5</v>
      </c>
    </row>
    <row r="3" spans="1:20" x14ac:dyDescent="0.3">
      <c r="A3" s="1" t="s">
        <v>31</v>
      </c>
    </row>
    <row r="4" spans="1:20" x14ac:dyDescent="0.3">
      <c r="A4" s="1" t="s">
        <v>34</v>
      </c>
      <c r="B4" s="1" t="s">
        <v>33</v>
      </c>
    </row>
    <row r="5" spans="1:20" x14ac:dyDescent="0.3">
      <c r="A5" s="1" t="s">
        <v>0</v>
      </c>
      <c r="B5" s="1" t="s">
        <v>37</v>
      </c>
    </row>
    <row r="6" spans="1:20" x14ac:dyDescent="0.3">
      <c r="A6" s="1" t="s">
        <v>1</v>
      </c>
      <c r="B6" s="1" t="s">
        <v>38</v>
      </c>
    </row>
    <row r="7" spans="1:20" s="2" customFormat="1" x14ac:dyDescent="0.3">
      <c r="A7" s="4" t="s">
        <v>2</v>
      </c>
      <c r="B7" s="5" t="s">
        <v>35</v>
      </c>
      <c r="D7" s="3"/>
      <c r="E7" s="3"/>
      <c r="F7" s="3"/>
      <c r="G7" s="3"/>
      <c r="H7" s="3"/>
      <c r="I7" s="3"/>
      <c r="J7" s="3"/>
      <c r="K7" s="3"/>
      <c r="L7" s="3"/>
      <c r="M7" s="3"/>
      <c r="N7" s="3"/>
    </row>
    <row r="8" spans="1:20" s="2" customFormat="1" x14ac:dyDescent="0.3">
      <c r="A8" s="5" t="s">
        <v>4</v>
      </c>
      <c r="B8" s="5" t="s">
        <v>24</v>
      </c>
      <c r="D8" s="3"/>
      <c r="E8" s="3"/>
      <c r="F8" s="3"/>
      <c r="G8" s="3"/>
      <c r="H8" s="3"/>
      <c r="I8" s="3"/>
      <c r="J8" s="3"/>
      <c r="K8" s="3"/>
      <c r="L8" s="3"/>
      <c r="M8" s="3"/>
      <c r="N8" s="3"/>
    </row>
    <row r="9" spans="1:20" x14ac:dyDescent="0.3">
      <c r="A9" s="1" t="s">
        <v>3</v>
      </c>
      <c r="B9" s="1" t="s">
        <v>8</v>
      </c>
    </row>
    <row r="11" spans="1:20" x14ac:dyDescent="0.3">
      <c r="S11" s="1"/>
      <c r="T11" s="1"/>
    </row>
    <row r="12" spans="1:20" x14ac:dyDescent="0.3">
      <c r="A12" t="s">
        <v>10</v>
      </c>
      <c r="B12">
        <v>2014</v>
      </c>
      <c r="C12">
        <v>2015</v>
      </c>
      <c r="D12">
        <v>2016</v>
      </c>
      <c r="E12">
        <v>2017</v>
      </c>
      <c r="F12">
        <v>2018</v>
      </c>
      <c r="G12" t="s">
        <v>11</v>
      </c>
      <c r="S12" s="1"/>
      <c r="T12" s="1"/>
    </row>
    <row r="13" spans="1:20" x14ac:dyDescent="0.3">
      <c r="A13" s="6" t="s">
        <v>54</v>
      </c>
      <c r="B13" s="6">
        <v>5958.1296691400057</v>
      </c>
      <c r="C13" s="6">
        <v>6329.2245963399964</v>
      </c>
      <c r="D13" s="6">
        <v>6453.4991808599989</v>
      </c>
      <c r="E13" s="6">
        <v>6329.7170538240025</v>
      </c>
      <c r="F13" s="6">
        <v>6416.3895216522023</v>
      </c>
      <c r="G13" s="6">
        <v>31486.960021816201</v>
      </c>
      <c r="S13" s="1"/>
      <c r="T13" s="1"/>
    </row>
    <row r="14" spans="1:20" x14ac:dyDescent="0.3">
      <c r="A14" t="s">
        <v>66</v>
      </c>
      <c r="B14">
        <v>1218.4428119800016</v>
      </c>
      <c r="C14">
        <v>1391.2222452800002</v>
      </c>
      <c r="D14">
        <v>1436.4358545899991</v>
      </c>
      <c r="E14">
        <v>1533.118089911999</v>
      </c>
      <c r="F14">
        <v>1483.9198417039991</v>
      </c>
      <c r="G14">
        <v>7063.1388434659984</v>
      </c>
      <c r="S14" s="1"/>
      <c r="T14" s="1"/>
    </row>
    <row r="15" spans="1:20" x14ac:dyDescent="0.3">
      <c r="A15" t="s">
        <v>67</v>
      </c>
      <c r="B15">
        <v>1936.4507313300005</v>
      </c>
      <c r="C15">
        <v>2068.7099428299989</v>
      </c>
      <c r="D15">
        <v>2057.9227325699999</v>
      </c>
      <c r="E15">
        <v>1985.6371971960036</v>
      </c>
      <c r="F15">
        <v>1744.4590338322009</v>
      </c>
      <c r="G15">
        <v>9793.1796377582032</v>
      </c>
      <c r="S15" s="1"/>
      <c r="T15" s="1"/>
    </row>
    <row r="16" spans="1:20" x14ac:dyDescent="0.3">
      <c r="A16" t="s">
        <v>68</v>
      </c>
      <c r="B16">
        <v>479.01975546000011</v>
      </c>
      <c r="C16">
        <v>495.31201754999989</v>
      </c>
      <c r="D16">
        <v>591.98067953000009</v>
      </c>
      <c r="E16">
        <v>454.70782578600068</v>
      </c>
      <c r="F16">
        <v>428.83843759999985</v>
      </c>
      <c r="G16">
        <v>2449.8587159260005</v>
      </c>
      <c r="S16" s="1"/>
      <c r="T16" s="1"/>
    </row>
    <row r="17" spans="1:20" x14ac:dyDescent="0.3">
      <c r="A17" t="s">
        <v>61</v>
      </c>
      <c r="B17">
        <v>2324.2163703700035</v>
      </c>
      <c r="C17">
        <v>2373.9803906799971</v>
      </c>
      <c r="D17">
        <v>2367.1599141699999</v>
      </c>
      <c r="E17">
        <v>2356.2539409299998</v>
      </c>
      <c r="F17">
        <v>2759.1722085160022</v>
      </c>
      <c r="G17">
        <v>12180.782824666001</v>
      </c>
      <c r="S17" s="1"/>
      <c r="T17" s="1"/>
    </row>
    <row r="18" spans="1:20" x14ac:dyDescent="0.3">
      <c r="A18" s="6" t="s">
        <v>62</v>
      </c>
      <c r="B18" s="6">
        <v>326.43039327399993</v>
      </c>
      <c r="C18" s="6">
        <v>368.06488784499999</v>
      </c>
      <c r="D18" s="6">
        <v>481.10527099000012</v>
      </c>
      <c r="E18" s="6">
        <v>595.21113362999995</v>
      </c>
      <c r="F18" s="6">
        <v>603.56254211999988</v>
      </c>
      <c r="G18" s="6">
        <v>2374.3742278589998</v>
      </c>
      <c r="S18" s="1"/>
      <c r="T18" s="1"/>
    </row>
    <row r="19" spans="1:20" x14ac:dyDescent="0.3">
      <c r="A19" t="s">
        <v>66</v>
      </c>
      <c r="B19">
        <v>47.122902335999981</v>
      </c>
      <c r="C19">
        <v>51.934212800000026</v>
      </c>
      <c r="D19">
        <v>22.825685</v>
      </c>
      <c r="E19">
        <v>22.268901530000001</v>
      </c>
      <c r="F19">
        <v>16.998374389999999</v>
      </c>
      <c r="G19">
        <v>161.15007605600002</v>
      </c>
      <c r="S19" s="1"/>
      <c r="T19" s="1"/>
    </row>
    <row r="20" spans="1:20" x14ac:dyDescent="0.3">
      <c r="A20" t="s">
        <v>67</v>
      </c>
      <c r="B20">
        <v>78.879382560999929</v>
      </c>
      <c r="C20">
        <v>88.885876151999938</v>
      </c>
      <c r="D20">
        <v>52.26073378000001</v>
      </c>
      <c r="E20">
        <v>59.331575810000004</v>
      </c>
      <c r="F20">
        <v>59.905793049999986</v>
      </c>
      <c r="G20">
        <v>339.26336135299988</v>
      </c>
      <c r="S20" s="1"/>
      <c r="T20" s="1"/>
    </row>
    <row r="21" spans="1:20" x14ac:dyDescent="0.3">
      <c r="A21" t="s">
        <v>68</v>
      </c>
      <c r="B21">
        <v>156.09988371699995</v>
      </c>
      <c r="C21">
        <v>186.70235303299998</v>
      </c>
      <c r="D21">
        <v>111.10164714000004</v>
      </c>
      <c r="E21">
        <v>134.6635542599999</v>
      </c>
      <c r="F21">
        <v>134.29165862999997</v>
      </c>
      <c r="G21">
        <v>722.85909677999985</v>
      </c>
      <c r="S21" s="1"/>
      <c r="T21" s="1"/>
    </row>
    <row r="22" spans="1:20" x14ac:dyDescent="0.3">
      <c r="A22" t="s">
        <v>61</v>
      </c>
      <c r="B22">
        <v>44.328224660000018</v>
      </c>
      <c r="C22">
        <v>40.542445860000022</v>
      </c>
      <c r="D22">
        <v>294.91720507000008</v>
      </c>
      <c r="E22">
        <v>378.94710203</v>
      </c>
      <c r="F22">
        <v>392.36671604999992</v>
      </c>
      <c r="G22">
        <v>1151.10169367</v>
      </c>
      <c r="S22" s="1"/>
      <c r="T22" s="1"/>
    </row>
    <row r="23" spans="1:20" x14ac:dyDescent="0.3">
      <c r="A23"/>
      <c r="B23"/>
      <c r="C23"/>
      <c r="D23"/>
      <c r="E23"/>
      <c r="F23"/>
      <c r="G23"/>
      <c r="S23" s="1"/>
      <c r="T23" s="1"/>
    </row>
    <row r="24" spans="1:20" x14ac:dyDescent="0.3">
      <c r="A24"/>
      <c r="B24" t="s">
        <v>66</v>
      </c>
      <c r="C24" t="s">
        <v>67</v>
      </c>
      <c r="D24" t="s">
        <v>68</v>
      </c>
      <c r="E24"/>
      <c r="F24"/>
      <c r="G24"/>
      <c r="S24" s="1"/>
      <c r="T24" s="1"/>
    </row>
    <row r="25" spans="1:20" x14ac:dyDescent="0.3">
      <c r="A25" t="s">
        <v>12</v>
      </c>
      <c r="B25">
        <f>G14</f>
        <v>7063.1388434659984</v>
      </c>
      <c r="C25">
        <f>G15</f>
        <v>9793.1796377582032</v>
      </c>
      <c r="D25">
        <f>G16</f>
        <v>2449.8587159260005</v>
      </c>
      <c r="E25"/>
      <c r="F25"/>
      <c r="G25"/>
      <c r="S25" s="1"/>
      <c r="T25" s="1"/>
    </row>
    <row r="26" spans="1:20" x14ac:dyDescent="0.3">
      <c r="A26" t="s">
        <v>18</v>
      </c>
      <c r="B26">
        <f>G19</f>
        <v>161.15007605600002</v>
      </c>
      <c r="C26">
        <f>G20</f>
        <v>339.26336135299988</v>
      </c>
      <c r="D26">
        <f>G21</f>
        <v>722.85909677999985</v>
      </c>
      <c r="E26"/>
      <c r="F26"/>
      <c r="G26"/>
      <c r="S26" s="1"/>
      <c r="T26" s="1"/>
    </row>
    <row r="27" spans="1:20" x14ac:dyDescent="0.3">
      <c r="A27"/>
      <c r="B27"/>
      <c r="C27"/>
      <c r="D27"/>
      <c r="E27"/>
      <c r="F27"/>
      <c r="G27"/>
      <c r="S27" s="1"/>
      <c r="T27" s="1"/>
    </row>
    <row r="28" spans="1:20" x14ac:dyDescent="0.3">
      <c r="A28"/>
      <c r="B28" t="s">
        <v>66</v>
      </c>
      <c r="C28" t="s">
        <v>67</v>
      </c>
      <c r="D28" t="s">
        <v>68</v>
      </c>
      <c r="E28"/>
      <c r="F28"/>
      <c r="G28"/>
      <c r="S28" s="1"/>
      <c r="T28" s="1"/>
    </row>
    <row r="29" spans="1:20" x14ac:dyDescent="0.3">
      <c r="A29" t="s">
        <v>12</v>
      </c>
      <c r="B29" s="7">
        <f>B25/SUM($B25:$D25)</f>
        <v>0.36584864892406527</v>
      </c>
      <c r="C29" s="7">
        <f t="shared" ref="C29:D30" si="0">C25/SUM($B25:$D25)</f>
        <v>0.50725628060659156</v>
      </c>
      <c r="D29" s="7">
        <f t="shared" si="0"/>
        <v>0.12689507046934315</v>
      </c>
      <c r="E29"/>
      <c r="F29"/>
      <c r="G29"/>
      <c r="S29" s="1"/>
      <c r="T29" s="1"/>
    </row>
    <row r="30" spans="1:20" x14ac:dyDescent="0.3">
      <c r="A30" t="s">
        <v>18</v>
      </c>
      <c r="B30" s="7">
        <f>B26/SUM($B26:$D26)</f>
        <v>0.13173685466815344</v>
      </c>
      <c r="C30" s="7">
        <f t="shared" si="0"/>
        <v>0.27734078209965152</v>
      </c>
      <c r="D30" s="7">
        <f t="shared" si="0"/>
        <v>0.59092236323219505</v>
      </c>
      <c r="E30"/>
      <c r="F30"/>
      <c r="G30"/>
      <c r="S30" s="1"/>
      <c r="T30" s="1"/>
    </row>
    <row r="31" spans="1:20" x14ac:dyDescent="0.3">
      <c r="S31" s="1"/>
      <c r="T31" s="1"/>
    </row>
    <row r="32" spans="1:20" x14ac:dyDescent="0.3">
      <c r="S32" s="1"/>
      <c r="T32" s="1"/>
    </row>
    <row r="33" spans="19:20" x14ac:dyDescent="0.3">
      <c r="S33" s="1"/>
      <c r="T33" s="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CD7BC-E19E-43E9-ABCA-B4502B3D75A8}">
  <dimension ref="A1:K33"/>
  <sheetViews>
    <sheetView topLeftCell="A13" workbookViewId="0">
      <selection activeCell="I11" sqref="I11"/>
    </sheetView>
  </sheetViews>
  <sheetFormatPr defaultRowHeight="12.5" x14ac:dyDescent="0.25"/>
  <cols>
    <col min="1" max="1" width="20.6328125" customWidth="1"/>
  </cols>
  <sheetData>
    <row r="1" spans="1:11" ht="14" x14ac:dyDescent="0.3">
      <c r="A1" s="8" t="s">
        <v>5</v>
      </c>
      <c r="B1" s="1"/>
    </row>
    <row r="2" spans="1:11" ht="14" x14ac:dyDescent="0.3">
      <c r="A2" s="1"/>
      <c r="B2" s="1"/>
    </row>
    <row r="3" spans="1:11" ht="14" x14ac:dyDescent="0.3">
      <c r="A3" s="1" t="s">
        <v>30</v>
      </c>
      <c r="B3" s="1"/>
    </row>
    <row r="4" spans="1:11" ht="14" x14ac:dyDescent="0.3">
      <c r="A4" s="1" t="s">
        <v>34</v>
      </c>
      <c r="B4" s="1" t="s">
        <v>36</v>
      </c>
    </row>
    <row r="5" spans="1:11" ht="14" x14ac:dyDescent="0.3">
      <c r="A5" s="1" t="s">
        <v>0</v>
      </c>
      <c r="B5" s="1" t="s">
        <v>43</v>
      </c>
    </row>
    <row r="6" spans="1:11" ht="14" x14ac:dyDescent="0.3">
      <c r="A6" s="1" t="s">
        <v>1</v>
      </c>
      <c r="B6" s="1" t="s">
        <v>44</v>
      </c>
    </row>
    <row r="7" spans="1:11" ht="42" x14ac:dyDescent="0.3">
      <c r="A7" s="4" t="s">
        <v>2</v>
      </c>
      <c r="B7" s="5" t="s">
        <v>45</v>
      </c>
    </row>
    <row r="8" spans="1:11" ht="14" x14ac:dyDescent="0.3">
      <c r="A8" s="5" t="s">
        <v>4</v>
      </c>
      <c r="B8" s="5" t="s">
        <v>24</v>
      </c>
    </row>
    <row r="9" spans="1:11" ht="14" x14ac:dyDescent="0.3">
      <c r="A9" s="1" t="s">
        <v>3</v>
      </c>
      <c r="B9" s="1" t="s">
        <v>8</v>
      </c>
    </row>
    <row r="11" spans="1:11" x14ac:dyDescent="0.25">
      <c r="A11" t="s">
        <v>10</v>
      </c>
      <c r="B11">
        <v>2014</v>
      </c>
      <c r="C11">
        <v>2015</v>
      </c>
      <c r="D11">
        <v>2016</v>
      </c>
      <c r="E11">
        <v>2017</v>
      </c>
      <c r="F11">
        <v>2018</v>
      </c>
      <c r="G11" t="s">
        <v>11</v>
      </c>
    </row>
    <row r="12" spans="1:11" ht="14" x14ac:dyDescent="0.3">
      <c r="A12" s="6" t="s">
        <v>54</v>
      </c>
      <c r="B12" s="6">
        <v>5958.1296691400057</v>
      </c>
      <c r="C12" s="6">
        <v>6329.2245963399937</v>
      </c>
      <c r="D12" s="6">
        <v>6453.4991808600062</v>
      </c>
      <c r="E12" s="6">
        <v>6329.7170538240025</v>
      </c>
      <c r="F12" s="6">
        <v>6416.3895216522051</v>
      </c>
      <c r="G12" s="6">
        <v>31486.960021816216</v>
      </c>
      <c r="H12" s="6"/>
      <c r="I12" s="6"/>
      <c r="J12" s="6"/>
      <c r="K12" s="6"/>
    </row>
    <row r="13" spans="1:11" x14ac:dyDescent="0.25">
      <c r="A13" t="s">
        <v>69</v>
      </c>
      <c r="B13">
        <v>273.1644778000001</v>
      </c>
      <c r="C13">
        <v>178.33716827999999</v>
      </c>
      <c r="D13">
        <v>78.312647380000016</v>
      </c>
      <c r="E13">
        <v>66.830561890000027</v>
      </c>
      <c r="F13">
        <v>67.458796940000013</v>
      </c>
      <c r="G13">
        <v>664.10365229000013</v>
      </c>
    </row>
    <row r="14" spans="1:11" x14ac:dyDescent="0.25">
      <c r="A14" t="s">
        <v>70</v>
      </c>
      <c r="B14">
        <v>48.919123519999999</v>
      </c>
      <c r="C14">
        <v>158.60557271000005</v>
      </c>
      <c r="D14">
        <v>267.29401748999999</v>
      </c>
      <c r="E14">
        <v>133.0795545</v>
      </c>
      <c r="F14">
        <v>205.18033881999995</v>
      </c>
      <c r="G14">
        <v>813.07860703999995</v>
      </c>
    </row>
    <row r="15" spans="1:11" x14ac:dyDescent="0.25">
      <c r="A15" t="s">
        <v>71</v>
      </c>
      <c r="B15">
        <v>799.35928545000093</v>
      </c>
      <c r="C15">
        <v>904.03306748000011</v>
      </c>
      <c r="D15">
        <v>972.11582433000069</v>
      </c>
      <c r="E15">
        <v>913.98923465500059</v>
      </c>
      <c r="F15">
        <v>743.52454946999944</v>
      </c>
      <c r="G15">
        <v>4333.0219613850013</v>
      </c>
    </row>
    <row r="16" spans="1:11" x14ac:dyDescent="0.25">
      <c r="A16" t="s">
        <v>72</v>
      </c>
      <c r="B16">
        <v>33.342255999999999</v>
      </c>
      <c r="C16">
        <v>48.502769569999998</v>
      </c>
      <c r="D16">
        <v>172.89357257999998</v>
      </c>
      <c r="E16">
        <v>176.3706555</v>
      </c>
      <c r="F16">
        <v>100.3626086</v>
      </c>
      <c r="G16">
        <v>531.47186224999996</v>
      </c>
    </row>
    <row r="17" spans="1:11" x14ac:dyDescent="0.25">
      <c r="A17" t="s">
        <v>73</v>
      </c>
      <c r="B17">
        <v>2095.3013853600009</v>
      </c>
      <c r="C17">
        <v>2212.6039118299968</v>
      </c>
      <c r="D17">
        <v>2135.4796625300028</v>
      </c>
      <c r="E17">
        <v>2152.1713969230022</v>
      </c>
      <c r="F17">
        <v>2087.3376489661982</v>
      </c>
      <c r="G17">
        <v>10682.894005609201</v>
      </c>
    </row>
    <row r="18" spans="1:11" x14ac:dyDescent="0.25">
      <c r="A18" t="s">
        <v>61</v>
      </c>
      <c r="B18">
        <v>2708.0431410100036</v>
      </c>
      <c r="C18">
        <v>2827.1421064699966</v>
      </c>
      <c r="D18">
        <v>2827.4034565500028</v>
      </c>
      <c r="E18">
        <v>2887.2756503559999</v>
      </c>
      <c r="F18">
        <v>3212.5255788560075</v>
      </c>
      <c r="G18">
        <v>14462.38993324201</v>
      </c>
    </row>
    <row r="19" spans="1:11" ht="14" x14ac:dyDescent="0.3">
      <c r="A19" s="6" t="s">
        <v>62</v>
      </c>
      <c r="B19" s="6">
        <v>326.43039327400004</v>
      </c>
      <c r="C19" s="6">
        <v>368.0648878450001</v>
      </c>
      <c r="D19" s="6">
        <v>481.10527099000001</v>
      </c>
      <c r="E19" s="6">
        <v>595.21113362999995</v>
      </c>
      <c r="F19" s="6">
        <v>603.56254211999999</v>
      </c>
      <c r="G19" s="6">
        <v>2374.3742278590003</v>
      </c>
      <c r="H19" s="6"/>
      <c r="I19" s="6"/>
      <c r="J19" s="6"/>
      <c r="K19" s="6"/>
    </row>
    <row r="20" spans="1:11" x14ac:dyDescent="0.25">
      <c r="A20" t="s">
        <v>69</v>
      </c>
      <c r="B20">
        <v>42.531245407000007</v>
      </c>
      <c r="C20">
        <v>48.900323594000021</v>
      </c>
      <c r="D20">
        <v>31.25407865</v>
      </c>
      <c r="E20">
        <v>39.831059150000002</v>
      </c>
      <c r="F20">
        <v>43.258444790000006</v>
      </c>
      <c r="G20">
        <v>205.77515159100003</v>
      </c>
    </row>
    <row r="21" spans="1:11" x14ac:dyDescent="0.25">
      <c r="A21" t="s">
        <v>70</v>
      </c>
      <c r="B21">
        <v>57.856241827000034</v>
      </c>
      <c r="C21">
        <v>57.817415245000056</v>
      </c>
      <c r="D21">
        <v>37.584631209999998</v>
      </c>
      <c r="E21">
        <v>51.779283209999996</v>
      </c>
      <c r="F21">
        <v>50.423043320000005</v>
      </c>
      <c r="G21">
        <v>255.46061481200007</v>
      </c>
    </row>
    <row r="22" spans="1:11" x14ac:dyDescent="0.25">
      <c r="A22" t="s">
        <v>71</v>
      </c>
      <c r="B22">
        <v>32.239146854999994</v>
      </c>
      <c r="C22">
        <v>41.374561920000019</v>
      </c>
      <c r="D22">
        <v>30.362973019999995</v>
      </c>
      <c r="E22">
        <v>32.562791259999983</v>
      </c>
      <c r="F22">
        <v>29.176463460000001</v>
      </c>
      <c r="G22">
        <v>165.71593651500001</v>
      </c>
    </row>
    <row r="23" spans="1:11" x14ac:dyDescent="0.25">
      <c r="A23" t="s">
        <v>72</v>
      </c>
      <c r="B23">
        <v>67.563286754999965</v>
      </c>
      <c r="C23">
        <v>85.770026978000004</v>
      </c>
      <c r="D23">
        <v>48.30180687</v>
      </c>
      <c r="E23">
        <v>49.288973240000011</v>
      </c>
      <c r="F23">
        <v>47.646526740000006</v>
      </c>
      <c r="G23">
        <v>298.57062058299999</v>
      </c>
    </row>
    <row r="24" spans="1:11" x14ac:dyDescent="0.25">
      <c r="A24" t="s">
        <v>73</v>
      </c>
      <c r="B24">
        <v>55.693803969999962</v>
      </c>
      <c r="C24">
        <v>70.749077849000003</v>
      </c>
      <c r="D24">
        <v>29.945589299999995</v>
      </c>
      <c r="E24">
        <v>32.629005150000019</v>
      </c>
      <c r="F24">
        <v>30.581569039999994</v>
      </c>
      <c r="G24">
        <v>219.59904530899999</v>
      </c>
    </row>
    <row r="25" spans="1:11" x14ac:dyDescent="0.25">
      <c r="A25" t="s">
        <v>61</v>
      </c>
      <c r="B25">
        <v>70.546668460000035</v>
      </c>
      <c r="C25">
        <v>63.453482259000005</v>
      </c>
      <c r="D25">
        <v>303.65619194000004</v>
      </c>
      <c r="E25">
        <v>389.12002161999993</v>
      </c>
      <c r="F25">
        <v>402.47649476999993</v>
      </c>
      <c r="G25">
        <v>1229.2528590490001</v>
      </c>
    </row>
    <row r="27" spans="1:11" x14ac:dyDescent="0.25">
      <c r="B27" t="s">
        <v>73</v>
      </c>
      <c r="C27" t="s">
        <v>71</v>
      </c>
      <c r="D27" t="s">
        <v>69</v>
      </c>
      <c r="E27" t="s">
        <v>70</v>
      </c>
      <c r="F27" t="s">
        <v>72</v>
      </c>
    </row>
    <row r="28" spans="1:11" x14ac:dyDescent="0.25">
      <c r="A28" t="s">
        <v>12</v>
      </c>
      <c r="B28">
        <f>G17</f>
        <v>10682.894005609201</v>
      </c>
      <c r="C28">
        <f>G15</f>
        <v>4333.0219613850013</v>
      </c>
      <c r="D28">
        <f>G13</f>
        <v>664.10365229000013</v>
      </c>
      <c r="E28">
        <f>G14</f>
        <v>813.07860703999995</v>
      </c>
      <c r="F28">
        <f>G16</f>
        <v>531.47186224999996</v>
      </c>
    </row>
    <row r="29" spans="1:11" x14ac:dyDescent="0.25">
      <c r="A29" t="s">
        <v>18</v>
      </c>
      <c r="B29">
        <f>G24</f>
        <v>219.59904530899999</v>
      </c>
      <c r="C29">
        <f>G22</f>
        <v>165.71593651500001</v>
      </c>
      <c r="D29">
        <f>G20</f>
        <v>205.77515159100003</v>
      </c>
      <c r="E29">
        <f>G21</f>
        <v>255.46061481200007</v>
      </c>
      <c r="F29">
        <f>G23</f>
        <v>298.57062058299999</v>
      </c>
    </row>
    <row r="31" spans="1:11" x14ac:dyDescent="0.25">
      <c r="B31" t="s">
        <v>73</v>
      </c>
      <c r="C31" t="s">
        <v>71</v>
      </c>
      <c r="D31" t="s">
        <v>69</v>
      </c>
      <c r="E31" t="s">
        <v>70</v>
      </c>
      <c r="F31" t="s">
        <v>72</v>
      </c>
      <c r="I31" t="s">
        <v>74</v>
      </c>
      <c r="J31" t="s">
        <v>75</v>
      </c>
      <c r="K31" t="s">
        <v>76</v>
      </c>
    </row>
    <row r="32" spans="1:11" x14ac:dyDescent="0.25">
      <c r="A32" t="s">
        <v>12</v>
      </c>
      <c r="B32" s="7">
        <f>B28/SUM($B28:$F28)</f>
        <v>0.62749860642759336</v>
      </c>
      <c r="C32" s="7">
        <f t="shared" ref="C32:F33" si="0">C28/SUM($B28:$F28)</f>
        <v>0.25451579328238355</v>
      </c>
      <c r="D32" s="7">
        <f t="shared" si="0"/>
        <v>3.9008541703834498E-2</v>
      </c>
      <c r="E32" s="7">
        <f t="shared" si="0"/>
        <v>4.7759127120965375E-2</v>
      </c>
      <c r="F32" s="7">
        <f t="shared" si="0"/>
        <v>3.1217931465223298E-2</v>
      </c>
      <c r="H32" t="s">
        <v>12</v>
      </c>
      <c r="I32" s="9">
        <v>0.88</v>
      </c>
      <c r="J32" s="9">
        <v>0.09</v>
      </c>
      <c r="K32" s="9">
        <v>0.03</v>
      </c>
    </row>
    <row r="33" spans="1:11" x14ac:dyDescent="0.25">
      <c r="A33" t="s">
        <v>18</v>
      </c>
      <c r="B33" s="7">
        <f>B29/SUM($B29:$F29)</f>
        <v>0.19176923188256048</v>
      </c>
      <c r="C33" s="7">
        <f t="shared" si="0"/>
        <v>0.14471473594734374</v>
      </c>
      <c r="D33" s="7">
        <f t="shared" si="0"/>
        <v>0.17969724187824712</v>
      </c>
      <c r="E33" s="7">
        <f t="shared" si="0"/>
        <v>0.22308606036884321</v>
      </c>
      <c r="F33" s="7">
        <f t="shared" si="0"/>
        <v>0.26073272992300539</v>
      </c>
      <c r="H33" t="s">
        <v>18</v>
      </c>
      <c r="I33" s="9">
        <v>0.33</v>
      </c>
      <c r="J33" s="9">
        <v>0.4</v>
      </c>
      <c r="K33" s="9">
        <v>0.26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32222-44DE-4B7A-8DC6-08C8C19D11A4}">
  <dimension ref="A1:F18"/>
  <sheetViews>
    <sheetView workbookViewId="0">
      <selection activeCell="A10" sqref="A10:F18"/>
    </sheetView>
  </sheetViews>
  <sheetFormatPr defaultRowHeight="12.5" x14ac:dyDescent="0.25"/>
  <cols>
    <col min="1" max="1" width="22" customWidth="1"/>
  </cols>
  <sheetData>
    <row r="1" spans="1:6" ht="14" x14ac:dyDescent="0.3">
      <c r="A1" s="8" t="s">
        <v>5</v>
      </c>
      <c r="B1" s="1"/>
    </row>
    <row r="2" spans="1:6" ht="14" x14ac:dyDescent="0.3">
      <c r="A2" s="1"/>
      <c r="B2" s="1"/>
    </row>
    <row r="3" spans="1:6" ht="14" x14ac:dyDescent="0.3">
      <c r="A3" s="1" t="s">
        <v>29</v>
      </c>
      <c r="B3" s="1"/>
    </row>
    <row r="4" spans="1:6" ht="14" x14ac:dyDescent="0.3">
      <c r="A4" s="1" t="s">
        <v>34</v>
      </c>
      <c r="B4" s="1" t="s">
        <v>46</v>
      </c>
    </row>
    <row r="5" spans="1:6" ht="14" x14ac:dyDescent="0.3">
      <c r="A5" s="1" t="s">
        <v>0</v>
      </c>
      <c r="B5" s="1" t="s">
        <v>47</v>
      </c>
    </row>
    <row r="6" spans="1:6" ht="42" x14ac:dyDescent="0.3">
      <c r="A6" s="4" t="s">
        <v>2</v>
      </c>
      <c r="B6" s="5" t="s">
        <v>49</v>
      </c>
    </row>
    <row r="7" spans="1:6" ht="14" x14ac:dyDescent="0.3">
      <c r="A7" s="5" t="s">
        <v>4</v>
      </c>
      <c r="B7" s="5" t="s">
        <v>24</v>
      </c>
    </row>
    <row r="8" spans="1:6" ht="14" x14ac:dyDescent="0.3">
      <c r="A8" s="1" t="s">
        <v>3</v>
      </c>
      <c r="B8" s="1" t="s">
        <v>8</v>
      </c>
    </row>
    <row r="10" spans="1:6" x14ac:dyDescent="0.25">
      <c r="B10">
        <v>2014</v>
      </c>
      <c r="C10">
        <v>2015</v>
      </c>
      <c r="D10">
        <v>2016</v>
      </c>
      <c r="E10">
        <v>2017</v>
      </c>
      <c r="F10">
        <v>2018</v>
      </c>
    </row>
    <row r="11" spans="1:6" x14ac:dyDescent="0.25">
      <c r="A11" t="s">
        <v>77</v>
      </c>
      <c r="B11">
        <v>2680.8863827700034</v>
      </c>
      <c r="C11">
        <v>3163.2726394399965</v>
      </c>
      <c r="D11">
        <v>2739.5791204300017</v>
      </c>
      <c r="E11">
        <v>2357.3896139319959</v>
      </c>
      <c r="F11">
        <v>2249.1480277791975</v>
      </c>
    </row>
    <row r="12" spans="1:6" x14ac:dyDescent="0.25">
      <c r="A12" t="s">
        <v>78</v>
      </c>
      <c r="B12">
        <v>2836.8025958500016</v>
      </c>
      <c r="C12">
        <v>2640.3540196499998</v>
      </c>
      <c r="D12">
        <v>3302.8422933600027</v>
      </c>
      <c r="E12">
        <v>3592.9079146819963</v>
      </c>
      <c r="F12">
        <v>3757.3429994929907</v>
      </c>
    </row>
    <row r="13" spans="1:6" x14ac:dyDescent="0.25">
      <c r="A13" t="s">
        <v>79</v>
      </c>
      <c r="B13">
        <v>440.44069051999981</v>
      </c>
      <c r="C13">
        <v>525.59793725000043</v>
      </c>
      <c r="D13">
        <v>411.07776707000028</v>
      </c>
      <c r="E13">
        <v>379.41952520999996</v>
      </c>
      <c r="F13">
        <v>409.7976203800003</v>
      </c>
    </row>
    <row r="14" spans="1:6" x14ac:dyDescent="0.25">
      <c r="A14" t="s">
        <v>80</v>
      </c>
      <c r="B14">
        <v>0</v>
      </c>
      <c r="F14">
        <v>0.10087400000000001</v>
      </c>
    </row>
    <row r="15" spans="1:6" x14ac:dyDescent="0.25">
      <c r="A15" t="s">
        <v>77</v>
      </c>
      <c r="D15">
        <v>473.9083532099994</v>
      </c>
      <c r="E15">
        <v>587.59584079999922</v>
      </c>
    </row>
    <row r="16" spans="1:6" x14ac:dyDescent="0.25">
      <c r="A16" t="s">
        <v>78</v>
      </c>
      <c r="D16">
        <v>2.1332067899999996</v>
      </c>
      <c r="F16">
        <v>147.4529412</v>
      </c>
    </row>
    <row r="17" spans="1:6" x14ac:dyDescent="0.25">
      <c r="A17" t="s">
        <v>79</v>
      </c>
      <c r="B17">
        <v>2.6448752839999998</v>
      </c>
      <c r="C17">
        <v>4.8690866299999982</v>
      </c>
      <c r="D17">
        <v>5.0637109899999997</v>
      </c>
      <c r="E17">
        <v>7.6152928300000005</v>
      </c>
      <c r="F17">
        <v>1.7762344900000002</v>
      </c>
    </row>
    <row r="18" spans="1:6" x14ac:dyDescent="0.25">
      <c r="A18" t="s">
        <v>80</v>
      </c>
      <c r="B18">
        <v>323.78551798999968</v>
      </c>
      <c r="C18">
        <v>363.19580121499996</v>
      </c>
      <c r="F18">
        <v>454.3333664299999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603AE-37CE-4E65-9F7F-F3406228B8C3}">
  <dimension ref="A1:F18"/>
  <sheetViews>
    <sheetView workbookViewId="0">
      <selection activeCell="H10" sqref="H10"/>
    </sheetView>
  </sheetViews>
  <sheetFormatPr defaultRowHeight="12.5" x14ac:dyDescent="0.25"/>
  <cols>
    <col min="1" max="1" width="18.7265625" customWidth="1"/>
  </cols>
  <sheetData>
    <row r="1" spans="1:6" ht="14" x14ac:dyDescent="0.3">
      <c r="A1" s="8" t="s">
        <v>5</v>
      </c>
      <c r="B1" s="1"/>
    </row>
    <row r="2" spans="1:6" ht="14" x14ac:dyDescent="0.3">
      <c r="A2" s="1"/>
      <c r="B2" s="1"/>
    </row>
    <row r="3" spans="1:6" ht="14" x14ac:dyDescent="0.3">
      <c r="A3" s="1" t="s">
        <v>28</v>
      </c>
      <c r="B3" s="1"/>
    </row>
    <row r="4" spans="1:6" ht="14" x14ac:dyDescent="0.3">
      <c r="A4" s="1" t="s">
        <v>34</v>
      </c>
      <c r="B4" s="1" t="s">
        <v>48</v>
      </c>
    </row>
    <row r="5" spans="1:6" ht="14" x14ac:dyDescent="0.3">
      <c r="A5" s="1" t="s">
        <v>0</v>
      </c>
      <c r="B5" s="1" t="s">
        <v>47</v>
      </c>
    </row>
    <row r="6" spans="1:6" ht="42" x14ac:dyDescent="0.3">
      <c r="A6" s="4" t="s">
        <v>2</v>
      </c>
      <c r="B6" s="5" t="s">
        <v>50</v>
      </c>
    </row>
    <row r="7" spans="1:6" ht="14" x14ac:dyDescent="0.3">
      <c r="A7" s="5" t="s">
        <v>4</v>
      </c>
      <c r="B7" s="5" t="s">
        <v>24</v>
      </c>
    </row>
    <row r="8" spans="1:6" ht="14" x14ac:dyDescent="0.3">
      <c r="A8" s="1" t="s">
        <v>3</v>
      </c>
      <c r="B8" s="1" t="s">
        <v>8</v>
      </c>
    </row>
    <row r="10" spans="1:6" x14ac:dyDescent="0.25">
      <c r="B10">
        <v>2014</v>
      </c>
      <c r="C10">
        <v>2015</v>
      </c>
      <c r="D10">
        <v>2016</v>
      </c>
      <c r="E10">
        <v>2017</v>
      </c>
      <c r="F10">
        <v>2018</v>
      </c>
    </row>
    <row r="11" spans="1:6" x14ac:dyDescent="0.25">
      <c r="A11" t="s">
        <v>77</v>
      </c>
      <c r="B11">
        <v>0.44995435340314816</v>
      </c>
      <c r="C11">
        <v>0.499788337621835</v>
      </c>
      <c r="D11">
        <v>0.42451064820076739</v>
      </c>
      <c r="E11">
        <v>0.37243206827196468</v>
      </c>
      <c r="F11">
        <v>0.35053171572414971</v>
      </c>
    </row>
    <row r="12" spans="1:6" x14ac:dyDescent="0.25">
      <c r="A12" t="s">
        <v>78</v>
      </c>
      <c r="B12">
        <v>0.47612300392573792</v>
      </c>
      <c r="C12">
        <v>0.41716864040135954</v>
      </c>
      <c r="D12">
        <v>0.51179092160663453</v>
      </c>
      <c r="E12">
        <v>0.5676253589426089</v>
      </c>
      <c r="F12">
        <v>0.58558524023733116</v>
      </c>
    </row>
    <row r="13" spans="1:6" x14ac:dyDescent="0.25">
      <c r="A13" t="s">
        <v>79</v>
      </c>
      <c r="B13">
        <v>7.3922642671114105E-2</v>
      </c>
      <c r="C13">
        <v>8.3043021976805534E-2</v>
      </c>
      <c r="D13">
        <v>6.3698430192598146E-2</v>
      </c>
      <c r="E13">
        <v>5.9942572785426494E-2</v>
      </c>
      <c r="F13">
        <v>6.3867322736117102E-2</v>
      </c>
    </row>
    <row r="14" spans="1:6" x14ac:dyDescent="0.25">
      <c r="A14" t="s">
        <v>80</v>
      </c>
      <c r="B14">
        <v>0</v>
      </c>
      <c r="C14">
        <v>0</v>
      </c>
      <c r="D14">
        <v>0</v>
      </c>
      <c r="E14">
        <v>0</v>
      </c>
      <c r="F14">
        <v>1.5721302402168604E-5</v>
      </c>
    </row>
    <row r="15" spans="1:6" x14ac:dyDescent="0.25">
      <c r="A15" t="s">
        <v>77</v>
      </c>
      <c r="B15">
        <v>0</v>
      </c>
      <c r="C15">
        <v>0</v>
      </c>
      <c r="D15">
        <v>0.98504086690800452</v>
      </c>
      <c r="E15">
        <v>0.98720572852265576</v>
      </c>
      <c r="F15">
        <v>0</v>
      </c>
    </row>
    <row r="16" spans="1:6" x14ac:dyDescent="0.25">
      <c r="A16" t="s">
        <v>78</v>
      </c>
      <c r="B16">
        <v>0</v>
      </c>
      <c r="C16">
        <v>0</v>
      </c>
      <c r="D16">
        <v>4.4339709386479412E-3</v>
      </c>
      <c r="E16">
        <v>0</v>
      </c>
      <c r="F16">
        <v>0.24430432790291268</v>
      </c>
    </row>
    <row r="17" spans="1:6" x14ac:dyDescent="0.25">
      <c r="A17" t="s">
        <v>79</v>
      </c>
      <c r="B17">
        <v>8.1024173560332053E-3</v>
      </c>
      <c r="C17">
        <v>1.3228881077215046E-2</v>
      </c>
      <c r="D17">
        <v>1.0525162153347636E-2</v>
      </c>
      <c r="E17">
        <v>1.279427147734419E-2</v>
      </c>
      <c r="F17">
        <v>2.9429170401480127E-3</v>
      </c>
    </row>
    <row r="18" spans="1:6" x14ac:dyDescent="0.25">
      <c r="A18" t="s">
        <v>80</v>
      </c>
      <c r="B18">
        <v>0.99189758264396677</v>
      </c>
      <c r="C18">
        <v>0.98677111892278502</v>
      </c>
      <c r="D18">
        <v>0</v>
      </c>
      <c r="E18">
        <v>0</v>
      </c>
      <c r="F18">
        <v>0.75275275505693939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619E2-87F6-457C-A3D8-6C07DBD142E4}">
  <dimension ref="A1:C22"/>
  <sheetViews>
    <sheetView tabSelected="1" workbookViewId="0">
      <selection activeCell="E11" sqref="E11"/>
    </sheetView>
  </sheetViews>
  <sheetFormatPr defaultRowHeight="12.5" x14ac:dyDescent="0.25"/>
  <cols>
    <col min="1" max="1" width="21.6328125" customWidth="1"/>
  </cols>
  <sheetData>
    <row r="1" spans="1:3" ht="14" x14ac:dyDescent="0.3">
      <c r="A1" s="8" t="s">
        <v>5</v>
      </c>
      <c r="B1" s="1"/>
    </row>
    <row r="2" spans="1:3" ht="14" x14ac:dyDescent="0.3">
      <c r="A2" s="1"/>
      <c r="B2" s="1"/>
    </row>
    <row r="3" spans="1:3" ht="14" x14ac:dyDescent="0.3">
      <c r="A3" s="1" t="s">
        <v>27</v>
      </c>
      <c r="B3" s="1"/>
    </row>
    <row r="4" spans="1:3" ht="14" x14ac:dyDescent="0.3">
      <c r="A4" s="1" t="s">
        <v>32</v>
      </c>
      <c r="B4" s="1" t="s">
        <v>51</v>
      </c>
    </row>
    <row r="5" spans="1:3" ht="14" x14ac:dyDescent="0.3">
      <c r="A5" s="1" t="s">
        <v>0</v>
      </c>
      <c r="B5" s="1" t="s">
        <v>47</v>
      </c>
    </row>
    <row r="6" spans="1:3" ht="14" x14ac:dyDescent="0.3">
      <c r="A6" s="1" t="s">
        <v>1</v>
      </c>
      <c r="B6" s="1" t="s">
        <v>52</v>
      </c>
    </row>
    <row r="7" spans="1:3" ht="42" x14ac:dyDescent="0.3">
      <c r="A7" s="4" t="s">
        <v>2</v>
      </c>
      <c r="B7" s="5" t="s">
        <v>53</v>
      </c>
    </row>
    <row r="8" spans="1:3" ht="14" x14ac:dyDescent="0.3">
      <c r="A8" s="5" t="s">
        <v>4</v>
      </c>
      <c r="B8" s="5" t="s">
        <v>24</v>
      </c>
    </row>
    <row r="9" spans="1:3" ht="14" x14ac:dyDescent="0.3">
      <c r="A9" s="1" t="s">
        <v>3</v>
      </c>
      <c r="B9" s="1" t="s">
        <v>8</v>
      </c>
    </row>
    <row r="11" spans="1:3" x14ac:dyDescent="0.25">
      <c r="C11">
        <v>2018</v>
      </c>
    </row>
    <row r="12" spans="1:3" x14ac:dyDescent="0.25">
      <c r="A12" t="s">
        <v>54</v>
      </c>
      <c r="B12" t="s">
        <v>81</v>
      </c>
      <c r="C12">
        <v>4109.1501759251996</v>
      </c>
    </row>
    <row r="13" spans="1:3" x14ac:dyDescent="0.25">
      <c r="B13" t="s">
        <v>78</v>
      </c>
      <c r="C13">
        <v>2272.8460308270046</v>
      </c>
    </row>
    <row r="14" spans="1:3" x14ac:dyDescent="0.25">
      <c r="B14" t="s">
        <v>79</v>
      </c>
      <c r="C14">
        <v>34.292440900000003</v>
      </c>
    </row>
    <row r="15" spans="1:3" x14ac:dyDescent="0.25">
      <c r="B15" t="s">
        <v>80</v>
      </c>
      <c r="C15">
        <v>0.10087400000000001</v>
      </c>
    </row>
    <row r="16" spans="1:3" x14ac:dyDescent="0.25">
      <c r="A16" t="s">
        <v>62</v>
      </c>
      <c r="B16" t="s">
        <v>80</v>
      </c>
      <c r="C16">
        <v>603.56254211999988</v>
      </c>
    </row>
    <row r="18" spans="1:3" x14ac:dyDescent="0.25">
      <c r="C18">
        <v>2018</v>
      </c>
    </row>
    <row r="19" spans="1:3" x14ac:dyDescent="0.25">
      <c r="A19" t="s">
        <v>54</v>
      </c>
      <c r="B19" t="s">
        <v>81</v>
      </c>
      <c r="C19">
        <v>0.64041470083117769</v>
      </c>
    </row>
    <row r="20" spans="1:3" x14ac:dyDescent="0.25">
      <c r="B20" t="s">
        <v>78</v>
      </c>
      <c r="C20">
        <v>0.35422507052560492</v>
      </c>
    </row>
    <row r="21" spans="1:3" x14ac:dyDescent="0.25">
      <c r="B21" t="s">
        <v>79</v>
      </c>
      <c r="C21">
        <v>5.3445073408152103E-3</v>
      </c>
    </row>
    <row r="22" spans="1:3" x14ac:dyDescent="0.25">
      <c r="B22" t="s">
        <v>80</v>
      </c>
      <c r="C22">
        <v>1.5721302402168564E-5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Figure 1</vt:lpstr>
      <vt:lpstr>Figure 2</vt:lpstr>
      <vt:lpstr>Figure 3</vt:lpstr>
      <vt:lpstr>Figure 4</vt:lpstr>
      <vt:lpstr>Figure 5</vt:lpstr>
      <vt:lpstr>Figure 6</vt:lpstr>
      <vt:lpstr>Figure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Murphy</dc:creator>
  <cp:lastModifiedBy>Simon Murphy</cp:lastModifiedBy>
  <dcterms:created xsi:type="dcterms:W3CDTF">2018-08-25T15:45:43Z</dcterms:created>
  <dcterms:modified xsi:type="dcterms:W3CDTF">2020-06-30T11:11:25Z</dcterms:modified>
</cp:coreProperties>
</file>