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9555" windowHeight="5955"/>
  </bookViews>
  <sheets>
    <sheet name="Fig 5.1" sheetId="1" r:id="rId1"/>
    <sheet name="Fig 5.2" sheetId="2" r:id="rId2"/>
    <sheet name="Fig 5.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2">#REF!</definedName>
    <definedName name="\A">#REF!</definedName>
    <definedName name="\B" localSheetId="2">#REF!</definedName>
    <definedName name="\B">#REF!</definedName>
    <definedName name="\C" localSheetId="2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F" localSheetId="2">#REF!</definedName>
    <definedName name="\F">#REF!</definedName>
    <definedName name="\G" localSheetId="2">#REF!</definedName>
    <definedName name="\G">#REF!</definedName>
    <definedName name="\M" localSheetId="2">#REF!</definedName>
    <definedName name="\M">#REF!</definedName>
    <definedName name="\Y" localSheetId="2">#REF!</definedName>
    <definedName name="\Y">#REF!</definedName>
    <definedName name="\Z" localSheetId="2">#REF!</definedName>
    <definedName name="\Z">#REF!</definedName>
    <definedName name="_EX9596" localSheetId="2">#REF!</definedName>
    <definedName name="_EX9596">#REF!</definedName>
    <definedName name="_Key1" localSheetId="2" hidden="1">#REF!</definedName>
    <definedName name="_Key1" hidden="1">#REF!</definedName>
    <definedName name="_Order1" hidden="1">255</definedName>
    <definedName name="_Sort" localSheetId="2" hidden="1">#REF!</definedName>
    <definedName name="_Sort" hidden="1">#REF!</definedName>
    <definedName name="a" localSheetId="2">#REF!</definedName>
    <definedName name="a">#REF!</definedName>
    <definedName name="adrra" localSheetId="2">#REF!</definedName>
    <definedName name="adrra">#REF!</definedName>
    <definedName name="adsadrr" localSheetId="2" hidden="1">#REF!</definedName>
    <definedName name="adsadrr" hidden="1">#REF!</definedName>
    <definedName name="ALLBIRR" localSheetId="2">#REF!</definedName>
    <definedName name="ALLBIRR">#REF!</definedName>
    <definedName name="AllData" localSheetId="2">#REF!</definedName>
    <definedName name="AllData">#REF!</definedName>
    <definedName name="ALLSDR" localSheetId="2">#REF!</definedName>
    <definedName name="ALLSDR">#REF!</definedName>
    <definedName name="asdrae" localSheetId="2" hidden="1">#REF!</definedName>
    <definedName name="asdrae" hidden="1">#REF!</definedName>
    <definedName name="asdrra" localSheetId="2">#REF!</definedName>
    <definedName name="asdrra">#REF!</definedName>
    <definedName name="ase" localSheetId="2">#REF!</definedName>
    <definedName name="ase">#REF!</definedName>
    <definedName name="aser" localSheetId="2">#REF!</definedName>
    <definedName name="aser">#REF!</definedName>
    <definedName name="asraa" localSheetId="2">#REF!</definedName>
    <definedName name="asraa">#REF!</definedName>
    <definedName name="asrraa44" localSheetId="2">#REF!</definedName>
    <definedName name="asrraa44">#REF!</definedName>
    <definedName name="ASSUM" localSheetId="2">#REF!</definedName>
    <definedName name="ASSUM">#REF!</definedName>
    <definedName name="Average_Daily_Depreciation">'[1]Inter-Bank'!$G$5</definedName>
    <definedName name="Average_Weekly_Depreciation">'[1]Inter-Bank'!$K$5</definedName>
    <definedName name="Average_Weekly_Inter_Bank_Exchange_Rate">'[1]Inter-Bank'!$H$5</definedName>
    <definedName name="b" localSheetId="2">#REF!</definedName>
    <definedName name="b">#REF!</definedName>
    <definedName name="cc" localSheetId="2">#REF!</definedName>
    <definedName name="cc">#REF!</definedName>
    <definedName name="Crt" localSheetId="2">#REF!</definedName>
    <definedName name="Crt">#REF!</definedName>
    <definedName name="DACcountries">'[2]2011 DAC deflators'!$A$5:$A$28</definedName>
    <definedName name="Daily_Depreciation">'[1]Inter-Bank'!$E$5</definedName>
    <definedName name="Data">[3]sheet0!$C$2</definedName>
    <definedName name="Dataset" localSheetId="2">#REF!</definedName>
    <definedName name="Dataset">#REF!</definedName>
    <definedName name="dd" localSheetId="2">#REF!</definedName>
    <definedName name="dd">#REF!</definedName>
    <definedName name="Deal_Date">'[1]Inter-Bank'!$B$5</definedName>
    <definedName name="DEBT" localSheetId="2">#REF!</definedName>
    <definedName name="DEBT">#REF!</definedName>
    <definedName name="developing_countries">'[4]country selector'!$AB$8:$AB$181</definedName>
    <definedName name="developingcountries" localSheetId="2">#REF!</definedName>
    <definedName name="developingcountries">#REF!</definedName>
    <definedName name="Donors" localSheetId="2">#REF!</definedName>
    <definedName name="Donors">#REF!</definedName>
    <definedName name="ee" localSheetId="2">#REF!</definedName>
    <definedName name="ee">#REF!</definedName>
    <definedName name="govtexpgroups">[5]Groups!$G$4:$G$9</definedName>
    <definedName name="Highest_Inter_Bank_Rate">'[1]Inter-Bank'!$L$5</definedName>
    <definedName name="INTEREST" localSheetId="2">#REF!</definedName>
    <definedName name="INTEREST">#REF!</definedName>
    <definedName name="Lowest_Inter_Bank_Rate">'[1]Inter-Bank'!$M$5</definedName>
    <definedName name="MEDTERM" localSheetId="2">#REF!</definedName>
    <definedName name="MEDTERM">#REF!</definedName>
    <definedName name="nmBlankCell" localSheetId="2">#REF!</definedName>
    <definedName name="nmBlankCell">#REF!</definedName>
    <definedName name="nmBlankRow" localSheetId="2">#REF!</definedName>
    <definedName name="nmBlankRow">#REF!</definedName>
    <definedName name="nmColumnHeader" localSheetId="2">#REF!</definedName>
    <definedName name="nmColumnHeader">#REF!</definedName>
    <definedName name="nmData" localSheetId="2">#REF!</definedName>
    <definedName name="nmData">#REF!</definedName>
    <definedName name="nmIndexTable" localSheetId="2">#REF!</definedName>
    <definedName name="nmIndexTable">#REF!</definedName>
    <definedName name="nmReportFooter" localSheetId="2">#REF!</definedName>
    <definedName name="nmReportFooter">#REF!</definedName>
    <definedName name="nmReportHeader" localSheetId="2">#REF!:R0</definedName>
    <definedName name="nmReportHeader">#REF!:R0</definedName>
    <definedName name="nmReportNotes" localSheetId="2">#REF!</definedName>
    <definedName name="nmReportNotes">#REF!</definedName>
    <definedName name="nmRowHeader" localSheetId="2">#REF!</definedName>
    <definedName name="nmRowHeader">#REF!</definedName>
    <definedName name="_xlnm.Print_Area">[6]MONTHLY!$A$2:$U$25,[6]MONTHLY!$A$29:$U$66,[6]MONTHLY!$A$71:$U$124,[6]MONTHLY!$A$127:$U$180,[6]MONTHLY!$A$183:$U$238,[6]MONTHLY!$A$244:$U$287,[6]MONTHLY!$A$291:$U$330</definedName>
    <definedName name="Print_Area_MI" localSheetId="2">#REF!</definedName>
    <definedName name="Print_Area_MI">#REF!</definedName>
    <definedName name="_xlnm.Print_Titles" localSheetId="2">#REF!</definedName>
    <definedName name="_xlnm.Print_Titles">#REF!</definedName>
    <definedName name="qrtdata2" localSheetId="2">'[7]Authnot Prelim'!#REF!</definedName>
    <definedName name="qrtdata2">'[7]Authnot Prelim'!#REF!</definedName>
    <definedName name="QtrData" localSheetId="2">'[7]Authnot Prelim'!#REF!</definedName>
    <definedName name="QtrData">'[7]Authnot Prelim'!#REF!</definedName>
    <definedName name="raaesrr" localSheetId="2">#REF!</definedName>
    <definedName name="raaesrr">#REF!</definedName>
    <definedName name="raas" localSheetId="2">#REF!</definedName>
    <definedName name="raas">#REF!</definedName>
    <definedName name="Regions">'[8]OECD ODA Recipients'!$A$5:$C$187</definedName>
    <definedName name="rrasrra" localSheetId="2">#REF!</definedName>
    <definedName name="rrasrra">#REF!</definedName>
    <definedName name="Spread_Between_Highest_and_Lowest_Rates">'[1]Inter-Bank'!$N$5</definedName>
    <definedName name="ss" localSheetId="2">#REF!</definedName>
    <definedName name="ss">#REF!</definedName>
    <definedName name="Table_3.5b" localSheetId="2">#REF!</definedName>
    <definedName name="Table_3.5b">#REF!</definedName>
    <definedName name="table1" localSheetId="2">#REF!</definedName>
    <definedName name="table1">#REF!</definedName>
    <definedName name="TOC" localSheetId="2">#REF!</definedName>
    <definedName name="TOC">#REF!</definedName>
    <definedName name="tt" localSheetId="2">#REF!</definedName>
    <definedName name="tt">#REF!</definedName>
    <definedName name="tta" localSheetId="2">#REF!</definedName>
    <definedName name="tta">#REF!</definedName>
    <definedName name="ttaa" localSheetId="2">#REF!</definedName>
    <definedName name="ttaa">#REF!</definedName>
    <definedName name="USSR" localSheetId="2">#REF!</definedName>
    <definedName name="USSR">#REF!</definedName>
    <definedName name="Weekly_Depreciation">'[1]Inter-Bank'!$I$5</definedName>
    <definedName name="Weighted_Average_Inter_Bank_Exchange_Rate">'[1]Inter-Bank'!$C$5</definedName>
    <definedName name="zrrae" localSheetId="2">#REF!</definedName>
    <definedName name="zrrae">#REF!</definedName>
    <definedName name="zzrr" localSheetId="2">#REF!</definedName>
    <definedName name="zzrr">#REF!</definedName>
  </definedNames>
  <calcPr calcId="125725"/>
</workbook>
</file>

<file path=xl/calcChain.xml><?xml version="1.0" encoding="utf-8"?>
<calcChain xmlns="http://schemas.openxmlformats.org/spreadsheetml/2006/main">
  <c r="O7" i="3"/>
  <c r="O11" s="1"/>
  <c r="N7"/>
  <c r="N11" s="1"/>
  <c r="L7"/>
  <c r="L8" s="1"/>
  <c r="L11" s="1"/>
  <c r="K7"/>
  <c r="I7"/>
  <c r="H7"/>
  <c r="H8" s="1"/>
  <c r="H11" s="1"/>
  <c r="F7"/>
  <c r="F8" s="1"/>
  <c r="F11" s="1"/>
  <c r="E7"/>
  <c r="C7"/>
  <c r="B7"/>
  <c r="B8" s="1"/>
  <c r="B11" s="1"/>
  <c r="I11" l="1"/>
  <c r="E11"/>
  <c r="E8"/>
  <c r="K8"/>
  <c r="K11" s="1"/>
  <c r="C8"/>
  <c r="C11" s="1"/>
  <c r="I8"/>
</calcChain>
</file>

<file path=xl/sharedStrings.xml><?xml version="1.0" encoding="utf-8"?>
<sst xmlns="http://schemas.openxmlformats.org/spreadsheetml/2006/main" count="235" uniqueCount="196">
  <si>
    <t xml:space="preserve">More than 75% of births are registered (operational system) </t>
  </si>
  <si>
    <t xml:space="preserve">A system is operational and more than 40% of births are registered (coverage in expansion) </t>
  </si>
  <si>
    <t>No system (other than survey), or weak/unreliable system is operational or less than 40% of births are registered (low coverage)</t>
  </si>
  <si>
    <t>Country</t>
  </si>
  <si>
    <t>Civil Registration (Births)</t>
  </si>
  <si>
    <t>Data from national source?</t>
  </si>
  <si>
    <t>Source</t>
  </si>
  <si>
    <t>Algeria</t>
  </si>
  <si>
    <t>DZ</t>
  </si>
  <si>
    <t>Y</t>
  </si>
  <si>
    <t>http://www.childinfo.org/files/birthregistration_Digestenglish.pdf</t>
  </si>
  <si>
    <t>Angola</t>
  </si>
  <si>
    <t>AO</t>
  </si>
  <si>
    <t>http://allafrica.com/stories/201504081437.html</t>
  </si>
  <si>
    <t>Benin</t>
  </si>
  <si>
    <t>BJ</t>
  </si>
  <si>
    <t>http://www.dhsprogram.com/pubs/pdf/FR270/FR270.pdf</t>
  </si>
  <si>
    <t>Botswana</t>
  </si>
  <si>
    <t>BW</t>
  </si>
  <si>
    <t>https://www.google.co.uk/url?sa=t&amp;rct=j&amp;q=&amp;esrc=s&amp;source=web&amp;cd=3&amp;cad=rja&amp;uact=8&amp;ved=0CC0QFjACahUKEwjLi8GwlaHHAhVMdD4KHcAnDaA&amp;url=http%3A%2F%2Fecastats.uneca.org%2Facsweb%2FPortals%2F0%2FACSVirtualSpaces%2FSupplementary%2520Assessment%2520of%2520CR%2520Eng%2520-%252051622.doc&amp;ei=0_zJVYvWFszo-QHAz7SACg&amp;usg=AFQjCNFhxXIYiY-7me-YlV_UjqSUPnwLQg&amp;sig2=wbY4kJvl9E2V2W7FApckpA</t>
  </si>
  <si>
    <t>Burkina Faso</t>
  </si>
  <si>
    <t>BF</t>
  </si>
  <si>
    <t>http://www.insd.bf/n/contenu/enquetes_recensements/rgph-bf/themes_en_demographie/Theme6-Natalite_fecondite.pdf</t>
  </si>
  <si>
    <t>Burundi</t>
  </si>
  <si>
    <t>BI</t>
  </si>
  <si>
    <t>http://www.irinnews.org/report/95111/burundi-birth-registration-campaign-targets-tens-of-thousands</t>
  </si>
  <si>
    <t>Cameroon</t>
  </si>
  <si>
    <t>CM</t>
  </si>
  <si>
    <t>http://213.55.79.31/statcom/2011/assd/EN-PreliminaryReportCRVS.pdf</t>
  </si>
  <si>
    <t>Cape Verde</t>
  </si>
  <si>
    <t>CV</t>
  </si>
  <si>
    <t>http://www.uneca.org/sites/default/files/uploaded-documents/Statistics/CRVS/improving_national_civil_registration_systems_-_operational_guidelines_en.pdf</t>
  </si>
  <si>
    <t>Central African Republic</t>
  </si>
  <si>
    <t>CF</t>
  </si>
  <si>
    <t>Chad</t>
  </si>
  <si>
    <t>TD</t>
  </si>
  <si>
    <t>NO INFO FOUND</t>
  </si>
  <si>
    <t>Comoros</t>
  </si>
  <si>
    <t>KM</t>
  </si>
  <si>
    <t>http://www.refworld.org/pdfid/51b823064.pdf</t>
  </si>
  <si>
    <t>Congo</t>
  </si>
  <si>
    <t>CG</t>
  </si>
  <si>
    <t>http://www.cnsee.org/index.php?option=com_content&amp;view=article&amp;id=184:edsc-ii&amp;catid=34:edsc-2&amp;Itemid=61</t>
  </si>
  <si>
    <t>Cote d'Ivoire</t>
  </si>
  <si>
    <t>CI</t>
  </si>
  <si>
    <t>http://www.ins.ci/EDS%20&amp;%20MICS/EDS-MICS2011-2012_Rapport_Final.pdf</t>
  </si>
  <si>
    <t>Congo, the Democratic Republic of the</t>
  </si>
  <si>
    <t>CD</t>
  </si>
  <si>
    <t xml:space="preserve">http://ponabana.com/an-identity-for-every-child/?lang=en </t>
  </si>
  <si>
    <t>Djibouti</t>
  </si>
  <si>
    <t>DJ</t>
  </si>
  <si>
    <t>http://www.globalsummitoncrvs.org/pdf/EMRORapidAssessmentReport21March.pdf</t>
  </si>
  <si>
    <t>Egypt</t>
  </si>
  <si>
    <t>EG</t>
  </si>
  <si>
    <t>Equatorial Guinea</t>
  </si>
  <si>
    <t>GQ</t>
  </si>
  <si>
    <t>Eritrea</t>
  </si>
  <si>
    <t>ER</t>
  </si>
  <si>
    <t>No other info than UNICEF</t>
  </si>
  <si>
    <t>Ethiopia</t>
  </si>
  <si>
    <t>ET</t>
  </si>
  <si>
    <t>https://www.google.co.uk/url?sa=t&amp;rct=j&amp;q=&amp;esrc=s&amp;source=web&amp;cd=4&amp;cad=rja&amp;uact=8&amp;ved=0CDQQFjADahUKEwiSxaX3srDHAhUCuhoKHTjLBFg&amp;url=http%3A%2F%2Fwww.paris21.org%2Fsites%2Fdefault%2Ffiles%2Fcivilregs-ethiopia-june2009.ppt&amp;ei=FPnRVZLrH4L0ariWk8AF&amp;usg=AFQjCNHSMOiKDgJjbAe2qF4-bL4d65_0-g&amp;sig2=0KhJzQ1POMqTvLWQ5zxq7A&amp;bvm=bv.99804247,d.bGg</t>
  </si>
  <si>
    <t>Gabon</t>
  </si>
  <si>
    <t>GA</t>
  </si>
  <si>
    <t xml:space="preserve">http://www.stat-gabon.org/index.php?option=com_content&amp;view=article&amp;id=59:les-activites-de-la-dgs&amp;catid=35:direction-generale&amp;Itemid=62
</t>
  </si>
  <si>
    <t>Gambia</t>
  </si>
  <si>
    <t>GM</t>
  </si>
  <si>
    <t>http://www.gbos.gov.gm/demography.php</t>
  </si>
  <si>
    <t>Ghana</t>
  </si>
  <si>
    <t>GH</t>
  </si>
  <si>
    <t>Guinea</t>
  </si>
  <si>
    <t>GN</t>
  </si>
  <si>
    <t>https://www.crc4d.com/downloads/2014-03-towards-universal-birth-registration-guinea.pdf</t>
  </si>
  <si>
    <t>Guinea-Bissau</t>
  </si>
  <si>
    <t>GW</t>
  </si>
  <si>
    <t>http://www.securitycouncilreport.org/atf/cf/%7B65BFCF9B-6D27-4E9C-8CD3-CF6E4FF96FF9%7D/s_2014_333.pdf</t>
  </si>
  <si>
    <t>Kenya</t>
  </si>
  <si>
    <t>KE</t>
  </si>
  <si>
    <t>http://www.knbs.or.ke/index.php?option=com_phocadownload&amp;view=category&amp;id=109:population-and-housing-census-2009&amp;Itemid=599</t>
  </si>
  <si>
    <t>Lesotho</t>
  </si>
  <si>
    <t>LS</t>
  </si>
  <si>
    <t>https://unstats.un.org/unsd/demographic/.../Session10-LESOTHO.ppt</t>
  </si>
  <si>
    <t>Liberia</t>
  </si>
  <si>
    <t>LR</t>
  </si>
  <si>
    <t>https://plan-international.org/where-we-work/africa/liberia/what-we-do/our-successes/universal-birth-registration-bears-fruit-in-liberia-birth-certificates-now-being-issued/</t>
  </si>
  <si>
    <t>Libya</t>
  </si>
  <si>
    <t>LY</t>
  </si>
  <si>
    <t>http://www.landinfo.no/asset/3024/1/3024_1.pdf</t>
  </si>
  <si>
    <t>Madagascar</t>
  </si>
  <si>
    <t>MG</t>
  </si>
  <si>
    <t>http://instat.mg/essai/wp-content/uploads/2014/12/eds_2008-2009.pdf</t>
  </si>
  <si>
    <t>Malawi</t>
  </si>
  <si>
    <t>MW</t>
  </si>
  <si>
    <t>http://msf.openrepository.com/msf/bitstream/10144/141431/1/110419_Zachariah_Vital-Registration-in-Rural-Africa_Trans-R-Soc-Trop-Med-Hyg-in%20press.pdf</t>
  </si>
  <si>
    <t>Mali</t>
  </si>
  <si>
    <t>ML</t>
  </si>
  <si>
    <t>https://www.google.co.uk/url?sa=t&amp;rct=j&amp;q=&amp;esrc=s&amp;source=web&amp;cd=3&amp;cad=rja&amp;uact=8&amp;ved=0CDIQFjACahUKEwivhtH-oqjHAhXMXhoKHf6xA1c&amp;url=http%3A%2F%2Fwww.ohchr.org%2FEN%2FHRBodies%2FHRC%2FRegularSessions%2FSession27%2FDocuments%2FA_HRC_27_22_ENG.doc&amp;ei=n7bNVe-6Asy9af7jjrgF&amp;usg=AFQjCNHaqszh_Dv36xtO9Egmgb-DlrqL-w&amp;sig2=PGUifrMZkGKlWmwvXhYHmA&amp;bvm=bv.99804247,d.bGg</t>
  </si>
  <si>
    <t>Mauritania</t>
  </si>
  <si>
    <t>MR</t>
  </si>
  <si>
    <t>http://mauritania.africadata.org/fr/Map</t>
  </si>
  <si>
    <t>Mauritius</t>
  </si>
  <si>
    <t>MU</t>
  </si>
  <si>
    <t>Morocco</t>
  </si>
  <si>
    <t>MA</t>
  </si>
  <si>
    <t>http://www.yabiladi.com/article-societe-2462.html</t>
  </si>
  <si>
    <t>Mozambique</t>
  </si>
  <si>
    <t>MZ</t>
  </si>
  <si>
    <t>http://plan-international.org/about-plan/resources/news/plan-unveils-us-20-million-development-support-to-mozambique/</t>
  </si>
  <si>
    <t>Namibia</t>
  </si>
  <si>
    <t>NA</t>
  </si>
  <si>
    <t>http://repository.uneca.org/handle/10855/6727</t>
  </si>
  <si>
    <t>Niger</t>
  </si>
  <si>
    <t>NE</t>
  </si>
  <si>
    <t>Nigeria</t>
  </si>
  <si>
    <t>NG</t>
  </si>
  <si>
    <t>Rwanda</t>
  </si>
  <si>
    <t>RW</t>
  </si>
  <si>
    <t>http://www.statistics.gov.rw/survey-period/fourth-population-and-housing-census-2012</t>
  </si>
  <si>
    <t>Sao Tome and Principe</t>
  </si>
  <si>
    <t>ST</t>
  </si>
  <si>
    <t>Senegal</t>
  </si>
  <si>
    <t>SN</t>
  </si>
  <si>
    <t>http://www.ansd.sn/index.php?option=com_rapports&amp;view=projet&amp;idp=40&amp;Itemid=411</t>
  </si>
  <si>
    <t>Seychelles</t>
  </si>
  <si>
    <t>SC</t>
  </si>
  <si>
    <t>Sierra Leone</t>
  </si>
  <si>
    <t>SL</t>
  </si>
  <si>
    <t>https://www.crc4d.com/downloads/2014-04-establishing-21st-century-identity-management-sierra-Leone.pdf</t>
  </si>
  <si>
    <t>Somalia</t>
  </si>
  <si>
    <t>SO</t>
  </si>
  <si>
    <t>NO INFORMATION FOUND EXCEPT UNICEF</t>
  </si>
  <si>
    <t>South Africa</t>
  </si>
  <si>
    <t>ZA</t>
  </si>
  <si>
    <t xml:space="preserve">http://www.statssa.gov.za/?page_id=1856&amp;PPN=report-03-06-01&amp;SCH=3927 </t>
  </si>
  <si>
    <t>South Sudan</t>
  </si>
  <si>
    <t>SDS</t>
  </si>
  <si>
    <t>Sudan</t>
  </si>
  <si>
    <t>SD</t>
  </si>
  <si>
    <t>https://www.crc4d.com/downloads/2012-02-promoting-birth-registration-in-sudan.pdf</t>
  </si>
  <si>
    <t>Swaziland</t>
  </si>
  <si>
    <t>SZ</t>
  </si>
  <si>
    <t>http://www.gov.sz/index.php?option=com_content&amp;view=article&amp;id=652&amp;Itemid=542</t>
  </si>
  <si>
    <t>Tanzania, United Republic of</t>
  </si>
  <si>
    <t>TZ</t>
  </si>
  <si>
    <t>http://www.millicom.com/media/millicom-news-features/birth-registration-in-tanzania/</t>
  </si>
  <si>
    <t>Togo</t>
  </si>
  <si>
    <t>TG</t>
  </si>
  <si>
    <t xml:space="preserve">http://213.55.79.31/statcom/2011/assd/EN-PreliminaryReportCRVS.pdf </t>
  </si>
  <si>
    <t>Tunisia</t>
  </si>
  <si>
    <t>TN</t>
  </si>
  <si>
    <t>2sources: http://dialogueuroafricainmd.net/web/uploads/activity/civil_registry/newsletter/Tunisia_FR.pdf and http://www.uneca.org/sites/default/files/uploaded-documents/Statistics/CRMC3/birth_registration_rev_en.pdf</t>
  </si>
  <si>
    <t>Uganda</t>
  </si>
  <si>
    <t>UG</t>
  </si>
  <si>
    <t>ADC Challenge (original excel file)</t>
  </si>
  <si>
    <t>Western Sahara</t>
  </si>
  <si>
    <t>SAH</t>
  </si>
  <si>
    <t>Zambia</t>
  </si>
  <si>
    <t>ZM</t>
  </si>
  <si>
    <t>http://www.times.co.zm/?p=25049</t>
  </si>
  <si>
    <t>Zimbabwe</t>
  </si>
  <si>
    <t>ZW</t>
  </si>
  <si>
    <t>http://www.irinnews.org/report/50803/zimbabwe-reform-of-birth-registration-law-urged</t>
  </si>
  <si>
    <t>Somaliland</t>
  </si>
  <si>
    <t>SOL</t>
  </si>
  <si>
    <t>http://unstats.un.org/unsd/demographic/CRVS/CR_coverage.htm</t>
  </si>
  <si>
    <t>Title:</t>
  </si>
  <si>
    <t>Source:</t>
  </si>
  <si>
    <t>Notes:</t>
  </si>
  <si>
    <t>Figure 5.1: Most African countries do not have functioning birth registration systems</t>
  </si>
  <si>
    <t>Development Initiatives based on a range of sources, see tinyurl.com/omhvewt</t>
  </si>
  <si>
    <t>Country ID</t>
  </si>
  <si>
    <t>Key/legend</t>
  </si>
  <si>
    <t>0.75-1</t>
  </si>
  <si>
    <t>0.4-0.749</t>
  </si>
  <si>
    <t>0-0.39</t>
  </si>
  <si>
    <t>N/A</t>
  </si>
  <si>
    <t>Latest (Planned) Household Survey</t>
  </si>
  <si>
    <t>Year</t>
  </si>
  <si>
    <t>No survey</t>
  </si>
  <si>
    <t>spot</t>
  </si>
  <si>
    <t>20% tint</t>
  </si>
  <si>
    <t>Figure 5.2: A quarter of African countries have not conducted a household survey since 2008</t>
  </si>
  <si>
    <t>International Household Survey Network and USAID Demographic and Health Survey Program</t>
  </si>
  <si>
    <t>Number of Countries</t>
  </si>
  <si>
    <t>Tanzania</t>
  </si>
  <si>
    <t>Specific projects (budgeted expenditure + planned disbursements)</t>
  </si>
  <si>
    <t>Total country budget</t>
  </si>
  <si>
    <t>-</t>
  </si>
  <si>
    <t>planned disbursements</t>
  </si>
  <si>
    <t>activities</t>
  </si>
  <si>
    <t>% unallocated to specific projects</t>
  </si>
  <si>
    <t>Total  budget</t>
  </si>
  <si>
    <t>Overspend</t>
  </si>
  <si>
    <t>d-portal and the International Aid Transparency Initiative data published by the Department for Foreign Affairs, Trade and Development Canada.</t>
  </si>
  <si>
    <t>Explore further on the d-portal page for the Department for Foreign Affairs, Trade and Development Canada. 2016 data is for 1 April 2016–31 March 2017, and 2017 for 1 April 2017–31 March 2018.</t>
  </si>
  <si>
    <t>Figure 5.3: Detailed data on donors’ planned aid spending, such as Canada’s, is becoming available through IATI</t>
  </si>
</sst>
</file>

<file path=xl/styles.xml><?xml version="1.0" encoding="utf-8"?>
<styleSheet xmlns="http://schemas.openxmlformats.org/spreadsheetml/2006/main">
  <numFmts count="4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0.00_);[Red]\-#,##0.00_);0.00_);@_)"/>
    <numFmt numFmtId="166" formatCode="_(* #,##0.00_);_(* \(#,##0.00\);_(* &quot;-&quot;??_);_(@_)"/>
    <numFmt numFmtId="167" formatCode="#,##0.0"/>
    <numFmt numFmtId="168" formatCode="#,##0.000"/>
    <numFmt numFmtId="169" formatCode="#\,##0."/>
    <numFmt numFmtId="170" formatCode="* _(#,##0.00_);[Red]* \(#,##0.00\);* _(&quot;-&quot;?_);@_)"/>
    <numFmt numFmtId="171" formatCode="_(&quot;$&quot;* #,##0.00_);_(&quot;$&quot;* \(#,##0.00\);_(&quot;$&quot;* &quot;-&quot;??_);_(@_)"/>
    <numFmt numFmtId="172" formatCode="\$\ * _(#,##0_);[Red]\$\ * \(#,##0\);\$\ * _(&quot;-&quot;?_);@_)"/>
    <numFmt numFmtId="173" formatCode="\$\ * _(#,##0.00_);[Red]\$\ * \(#,##0.00\);\$\ * _(&quot;-&quot;?_);@_)"/>
    <numFmt numFmtId="174" formatCode="[$EUR]\ * _(#,##0_);[Red][$EUR]\ * \(#,##0\);[$EUR]\ * _(&quot;-&quot;?_);@_)"/>
    <numFmt numFmtId="175" formatCode="[$EUR]\ * _(#,##0.00_);[Red][$EUR]\ * \(#,##0.00\);[$EUR]\ * _(&quot;-&quot;?_);@_)"/>
    <numFmt numFmtId="176" formatCode="\€\ * _(#,##0_);[Red]\€\ * \(#,##0\);\€\ * _(&quot;-&quot;?_);@_)"/>
    <numFmt numFmtId="177" formatCode="\€\ * _(#,##0.00_);[Red]\€\ * \(#,##0.00\);\€\ * _(&quot;-&quot;?_);@_)"/>
    <numFmt numFmtId="178" formatCode="[$GBP]\ * _(#,##0_);[Red][$GBP]\ * \(#,##0\);[$GBP]\ * _(&quot;-&quot;?_);@_)"/>
    <numFmt numFmtId="179" formatCode="[$GBP]\ * _(#,##0.00_);[Red][$GBP]\ * \(#,##0.00\);[$GBP]\ * _(&quot;-&quot;?_);@_)"/>
    <numFmt numFmtId="180" formatCode="\£\ * _(#,##0_);[Red]\£\ * \(#,##0\);\£\ * _(&quot;-&quot;?_);@_)"/>
    <numFmt numFmtId="181" formatCode="\£\ * _(#,##0.00_);[Red]\£\ * \(#,##0.00\);\£\ * _(&quot;-&quot;?_);@_)"/>
    <numFmt numFmtId="182" formatCode="[$USD]\ * _(#,##0_);[Red][$USD]\ * \(#,##0\);[$USD]\ * _(&quot;-&quot;?_);@_)"/>
    <numFmt numFmtId="183" formatCode="[$USD]\ * _(#,##0.00_);[Red][$USD]\ * \(#,##0.00\);[$USD]\ * _(&quot;-&quot;?_);@_)"/>
    <numFmt numFmtId="184" formatCode="&quot;$&quot;#."/>
    <numFmt numFmtId="185" formatCode="mmm\ yy_)"/>
    <numFmt numFmtId="186" formatCode="yyyy_)"/>
    <numFmt numFmtId="187" formatCode="_-* #,##0\ _F_B_-;\-* #,##0\ _F_B_-;_-* &quot;-&quot;\ _F_B_-;_-@_-"/>
    <numFmt numFmtId="188" formatCode="_-* #,##0.00\ _F_B_-;\-* #,##0.00\ _F_B_-;_-* &quot;-&quot;??\ _F_B_-;_-@_-"/>
    <numFmt numFmtId="189" formatCode="0.0"/>
    <numFmt numFmtId="190" formatCode="_(&quot;€&quot;* #,##0.00_);_(&quot;€&quot;* \(#,##0.00\);_(&quot;€&quot;* &quot;-&quot;??_);_(@_)"/>
    <numFmt numFmtId="191" formatCode="_-* #,##0\ _F_t_-;\-* #,##0\ _F_t_-;_-* &quot;-&quot;\ _F_t_-;_-@_-"/>
    <numFmt numFmtId="192" formatCode="_-* #,##0.00\ _F_t_-;\-* #,##0.00\ _F_t_-;_-* &quot;-&quot;??\ _F_t_-;_-@_-"/>
    <numFmt numFmtId="193" formatCode="#.00"/>
    <numFmt numFmtId="194" formatCode="#,##0_);[Red]\-#,##0_);0_);@_)"/>
    <numFmt numFmtId="195" formatCode="_-* #,##0.00_-;_-* #,##0.00\-;_-* &quot;-&quot;??_-;_-@_-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_-* #,##0\ &quot;Ft&quot;_-;\-* #,##0\ &quot;Ft&quot;_-;_-* &quot;-&quot;\ &quot;Ft&quot;_-;_-@_-"/>
    <numFmt numFmtId="199" formatCode="_-* #,##0.00\ &quot;Ft&quot;_-;\-* #,##0.00\ &quot;Ft&quot;_-;_-* &quot;-&quot;??\ &quot;Ft&quot;_-;_-@_-"/>
    <numFmt numFmtId="200" formatCode="#,##0%;[Red]\-#,##0%;0%;@_)"/>
    <numFmt numFmtId="201" formatCode="#,##0.00%;[Red]\-#,##0.00%;0.00%;@_)"/>
    <numFmt numFmtId="202" formatCode="##0.0"/>
    <numFmt numFmtId="203" formatCode="##0.0\ \|"/>
    <numFmt numFmtId="204" formatCode="mmm\ dd\,\ yyyy"/>
    <numFmt numFmtId="205" formatCode="_-* #,##0\ &quot;FB&quot;_-;\-* #,##0\ &quot;FB&quot;_-;_-* &quot;-&quot;\ &quot;FB&quot;_-;_-@_-"/>
    <numFmt numFmtId="206" formatCode="_-* #,##0.00\ &quot;FB&quot;_-;\-* #,##0.00\ &quot;FB&quot;_-;_-* &quot;-&quot;??\ &quot;FB&quot;_-;_-@_-"/>
  </numFmts>
  <fonts count="1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</font>
    <font>
      <sz val="11"/>
      <name val="Calibri"/>
      <family val="2"/>
    </font>
    <font>
      <sz val="10"/>
      <name val="Times New Roman"/>
      <family val="1"/>
    </font>
    <font>
      <sz val="10"/>
      <color indexed="20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</font>
    <font>
      <b/>
      <sz val="11"/>
      <color indexed="52"/>
      <name val="Arial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9"/>
      <color indexed="9"/>
      <name val="Times"/>
      <family val="1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0"/>
      <color rgb="FFFA7D0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0"/>
      <color theme="0"/>
      <name val="Calibri"/>
      <family val="2"/>
    </font>
    <font>
      <i/>
      <sz val="9"/>
      <color indexed="55"/>
      <name val="Arial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i/>
      <sz val="10"/>
      <color indexed="56"/>
      <name val="Verdana"/>
      <family val="2"/>
    </font>
    <font>
      <i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2"/>
      <color indexed="8"/>
      <name val="Verdana"/>
      <family val="2"/>
    </font>
    <font>
      <sz val="11"/>
      <color indexed="8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9"/>
      <name val="Times"/>
    </font>
    <font>
      <sz val="1"/>
      <color indexed="8"/>
      <name val="Courier"/>
      <family val="3"/>
    </font>
    <font>
      <b/>
      <sz val="11"/>
      <color indexed="9"/>
      <name val="Arial"/>
      <family val="2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i/>
      <sz val="10"/>
      <color indexed="23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</font>
    <font>
      <sz val="10"/>
      <name val="Arial CE"/>
      <charset val="238"/>
    </font>
    <font>
      <u/>
      <sz val="10"/>
      <color indexed="56"/>
      <name val="Times New Roman"/>
      <family val="1"/>
    </font>
    <font>
      <u/>
      <sz val="10"/>
      <color rgb="FF001F4B"/>
      <name val="Times New Roman"/>
      <family val="1"/>
    </font>
    <font>
      <sz val="8"/>
      <color indexed="8"/>
      <name val="Arial"/>
      <family val="2"/>
    </font>
    <font>
      <sz val="11"/>
      <color indexed="52"/>
      <name val="Arial"/>
      <family val="2"/>
    </font>
    <font>
      <sz val="11"/>
      <color indexed="17"/>
      <name val="Arial"/>
      <family val="2"/>
    </font>
    <font>
      <sz val="10"/>
      <color indexed="17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Calibri"/>
      <family val="2"/>
    </font>
    <font>
      <u/>
      <sz val="10"/>
      <color indexed="12"/>
      <name val="Calibri"/>
      <family val="2"/>
    </font>
    <font>
      <u/>
      <sz val="9"/>
      <color indexed="12"/>
      <name val="Calibri"/>
      <family val="2"/>
    </font>
    <font>
      <u/>
      <sz val="9"/>
      <color theme="10"/>
      <name val="Calibri"/>
      <family val="2"/>
    </font>
    <font>
      <u/>
      <sz val="8"/>
      <color indexed="12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MS Sans Serif"/>
      <family val="2"/>
    </font>
    <font>
      <sz val="10"/>
      <name val="Courier New Cyr"/>
      <charset val="204"/>
    </font>
    <font>
      <sz val="10"/>
      <color indexed="62"/>
      <name val="Calibri"/>
      <family val="2"/>
    </font>
    <font>
      <sz val="11"/>
      <color indexed="62"/>
      <name val="Calibri"/>
      <family val="2"/>
    </font>
    <font>
      <sz val="10"/>
      <color rgb="FF3F3F76"/>
      <name val="Calibri"/>
      <family val="2"/>
    </font>
    <font>
      <sz val="11"/>
      <color indexed="62"/>
      <name val="Arial"/>
      <family val="2"/>
    </font>
    <font>
      <b/>
      <sz val="8.5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Calibri"/>
      <family val="2"/>
    </font>
    <font>
      <sz val="10"/>
      <color rgb="FFFA7D00"/>
      <name val="Calibri"/>
      <family val="2"/>
    </font>
    <font>
      <i/>
      <sz val="9"/>
      <color indexed="16"/>
      <name val="Arial"/>
      <family val="2"/>
    </font>
    <font>
      <sz val="11"/>
      <color indexed="60"/>
      <name val="Arial"/>
      <family val="2"/>
    </font>
    <font>
      <sz val="10"/>
      <color indexed="60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name val="Times"/>
      <charset val="238"/>
    </font>
    <font>
      <sz val="10"/>
      <name val="Arial CE"/>
      <family val="2"/>
      <charset val="238"/>
    </font>
    <font>
      <sz val="9"/>
      <name val="Times New Roman"/>
      <family val="1"/>
    </font>
    <font>
      <sz val="11"/>
      <color indexed="20"/>
      <name val="Arial"/>
      <family val="2"/>
    </font>
    <font>
      <b/>
      <sz val="10"/>
      <color indexed="63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4"/>
      <name val="Helv"/>
    </font>
    <font>
      <b/>
      <sz val="12"/>
      <name val="Helv"/>
    </font>
    <font>
      <i/>
      <sz val="8"/>
      <name val="Arial"/>
      <family val="2"/>
    </font>
    <font>
      <sz val="11"/>
      <color indexed="10"/>
      <name val="Calibri"/>
      <family val="2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Arial"/>
      <family val="2"/>
    </font>
    <font>
      <b/>
      <sz val="8"/>
      <name val="Tms Rmn"/>
    </font>
    <font>
      <b/>
      <sz val="11"/>
      <color indexed="8"/>
      <name val="Arial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</font>
    <font>
      <b/>
      <sz val="11"/>
      <color indexed="63"/>
      <name val="Arial"/>
      <family val="2"/>
    </font>
    <font>
      <i/>
      <sz val="11"/>
      <color indexed="23"/>
      <name val="Arial"/>
      <family val="2"/>
    </font>
    <font>
      <sz val="11"/>
      <color indexed="10"/>
      <name val="Arial"/>
      <family val="2"/>
    </font>
    <font>
      <sz val="10"/>
      <color indexed="10"/>
      <name val="Calibri"/>
      <family val="2"/>
    </font>
    <font>
      <sz val="10"/>
      <color rgb="FFFF0000"/>
      <name val="Calibri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A0C2F"/>
        <bgColor indexed="64"/>
      </patternFill>
    </fill>
    <fill>
      <patternFill patternType="solid">
        <fgColor rgb="FF76869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DBE5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9F6ED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B9D6F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9E9F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DF2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7BA9D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DD580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 style="hair">
        <color indexed="0"/>
      </right>
      <top style="hair">
        <color indexed="0"/>
      </top>
      <bottom style="thin">
        <color indexed="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/>
      <top style="thick">
        <color indexed="48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6">
    <xf numFmtId="0" fontId="0" fillId="0" borderId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0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14" borderId="0" applyNumberFormat="0" applyBorder="0" applyAlignment="0" applyProtection="0"/>
    <xf numFmtId="0" fontId="21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1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22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6" borderId="0" applyNumberFormat="0" applyBorder="0" applyAlignment="0" applyProtection="0"/>
    <xf numFmtId="0" fontId="21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11" borderId="0" applyNumberFormat="0" applyBorder="0" applyAlignment="0" applyProtection="0"/>
    <xf numFmtId="0" fontId="21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15" borderId="0" applyNumberFormat="0" applyBorder="0" applyAlignment="0" applyProtection="0"/>
    <xf numFmtId="0" fontId="21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19" borderId="0" applyNumberFormat="0" applyBorder="0" applyAlignment="0" applyProtection="0"/>
    <xf numFmtId="0" fontId="21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23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7" borderId="0" applyNumberFormat="0" applyBorder="0" applyAlignment="0" applyProtection="0"/>
    <xf numFmtId="0" fontId="21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31" borderId="0" applyNumberFormat="0" applyBorder="0" applyAlignment="0" applyProtection="0"/>
    <xf numFmtId="0" fontId="21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12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17" fillId="1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16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17" fillId="1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6" fillId="20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17" fillId="2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4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24" borderId="0" applyNumberFormat="0" applyBorder="0" applyAlignment="0" applyProtection="0"/>
    <xf numFmtId="0" fontId="24" fillId="46" borderId="0" applyNumberFormat="0" applyBorder="0" applyAlignment="0" applyProtection="0"/>
    <xf numFmtId="0" fontId="25" fillId="46" borderId="0" applyNumberFormat="0" applyBorder="0" applyAlignment="0" applyProtection="0"/>
    <xf numFmtId="0" fontId="17" fillId="2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6" fillId="28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17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32" borderId="0" applyNumberFormat="0" applyBorder="0" applyAlignment="0" applyProtection="0"/>
    <xf numFmtId="0" fontId="24" fillId="48" borderId="0" applyNumberFormat="0" applyBorder="0" applyAlignment="0" applyProtection="0"/>
    <xf numFmtId="0" fontId="25" fillId="48" borderId="0" applyNumberFormat="0" applyBorder="0" applyAlignment="0" applyProtection="0"/>
    <xf numFmtId="0" fontId="17" fillId="32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4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9" borderId="0" applyNumberFormat="0" applyBorder="0" applyAlignment="0" applyProtection="0"/>
    <xf numFmtId="0" fontId="24" fillId="49" borderId="0" applyNumberFormat="0" applyBorder="0" applyAlignment="0" applyProtection="0"/>
    <xf numFmtId="0" fontId="25" fillId="49" borderId="0" applyNumberFormat="0" applyBorder="0" applyAlignment="0" applyProtection="0"/>
    <xf numFmtId="0" fontId="17" fillId="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13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17" fillId="13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17" borderId="0" applyNumberFormat="0" applyBorder="0" applyAlignment="0" applyProtection="0"/>
    <xf numFmtId="0" fontId="24" fillId="51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4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21" borderId="0" applyNumberFormat="0" applyBorder="0" applyAlignment="0" applyProtection="0"/>
    <xf numFmtId="0" fontId="24" fillId="46" borderId="0" applyNumberFormat="0" applyBorder="0" applyAlignment="0" applyProtection="0"/>
    <xf numFmtId="0" fontId="25" fillId="46" borderId="0" applyNumberFormat="0" applyBorder="0" applyAlignment="0" applyProtection="0"/>
    <xf numFmtId="0" fontId="17" fillId="2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6" fillId="25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17" fillId="25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29" borderId="0" applyNumberFormat="0" applyBorder="0" applyAlignment="0" applyProtection="0"/>
    <xf numFmtId="0" fontId="24" fillId="52" borderId="0" applyNumberFormat="0" applyBorder="0" applyAlignment="0" applyProtection="0"/>
    <xf numFmtId="0" fontId="25" fillId="52" borderId="0" applyNumberFormat="0" applyBorder="0" applyAlignment="0" applyProtection="0"/>
    <xf numFmtId="0" fontId="17" fillId="29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9" fillId="0" borderId="0" applyNumberFormat="0" applyFill="0" applyBorder="0" applyAlignment="0" applyProtection="0"/>
    <xf numFmtId="0" fontId="27" fillId="0" borderId="0" applyAlignment="0"/>
    <xf numFmtId="0" fontId="28" fillId="0" borderId="13">
      <alignment horizontal="center" vertical="center"/>
    </xf>
    <xf numFmtId="0" fontId="29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" borderId="0" applyNumberFormat="0" applyBorder="0" applyAlignment="0" applyProtection="0"/>
    <xf numFmtId="0" fontId="29" fillId="36" borderId="0" applyNumberFormat="0" applyBorder="0" applyAlignment="0" applyProtection="0"/>
    <xf numFmtId="0" fontId="30" fillId="36" borderId="0" applyNumberFormat="0" applyBorder="0" applyAlignment="0" applyProtection="0"/>
    <xf numFmtId="0" fontId="7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53" borderId="23" applyNumberFormat="0" applyAlignment="0" applyProtection="0"/>
    <xf numFmtId="0" fontId="33" fillId="54" borderId="24"/>
    <xf numFmtId="0" fontId="34" fillId="55" borderId="25">
      <alignment horizontal="right" vertical="top" wrapText="1"/>
    </xf>
    <xf numFmtId="164" fontId="35" fillId="0" borderId="0">
      <alignment vertical="top"/>
    </xf>
    <xf numFmtId="0" fontId="36" fillId="53" borderId="23" applyNumberFormat="0" applyAlignment="0" applyProtection="0"/>
    <xf numFmtId="0" fontId="37" fillId="53" borderId="23" applyNumberFormat="0" applyAlignment="0" applyProtection="0"/>
    <xf numFmtId="0" fontId="36" fillId="53" borderId="23" applyNumberFormat="0" applyAlignment="0" applyProtection="0"/>
    <xf numFmtId="0" fontId="36" fillId="53" borderId="23" applyNumberFormat="0" applyAlignment="0" applyProtection="0"/>
    <xf numFmtId="0" fontId="38" fillId="6" borderId="4" applyNumberFormat="0" applyAlignment="0" applyProtection="0"/>
    <xf numFmtId="0" fontId="37" fillId="53" borderId="23" applyNumberFormat="0" applyAlignment="0" applyProtection="0"/>
    <xf numFmtId="0" fontId="36" fillId="53" borderId="23" applyNumberFormat="0" applyAlignment="0" applyProtection="0"/>
    <xf numFmtId="0" fontId="36" fillId="53" borderId="23" applyNumberFormat="0" applyAlignment="0" applyProtection="0"/>
    <xf numFmtId="0" fontId="11" fillId="6" borderId="4" applyNumberFormat="0" applyAlignment="0" applyProtection="0"/>
    <xf numFmtId="0" fontId="36" fillId="53" borderId="23" applyNumberFormat="0" applyAlignment="0" applyProtection="0"/>
    <xf numFmtId="0" fontId="36" fillId="53" borderId="23" applyNumberFormat="0" applyAlignment="0" applyProtection="0"/>
    <xf numFmtId="0" fontId="36" fillId="53" borderId="23" applyNumberFormat="0" applyAlignment="0" applyProtection="0"/>
    <xf numFmtId="0" fontId="36" fillId="53" borderId="23" applyNumberFormat="0" applyAlignment="0" applyProtection="0"/>
    <xf numFmtId="0" fontId="36" fillId="53" borderId="23" applyNumberFormat="0" applyAlignment="0" applyProtection="0"/>
    <xf numFmtId="0" fontId="33" fillId="0" borderId="15"/>
    <xf numFmtId="0" fontId="39" fillId="0" borderId="26" applyNumberFormat="0" applyFill="0" applyAlignment="0" applyProtection="0"/>
    <xf numFmtId="0" fontId="40" fillId="56" borderId="27" applyNumberFormat="0" applyAlignment="0" applyProtection="0"/>
    <xf numFmtId="0" fontId="41" fillId="56" borderId="27" applyNumberFormat="0" applyAlignment="0" applyProtection="0"/>
    <xf numFmtId="0" fontId="40" fillId="56" borderId="27" applyNumberFormat="0" applyAlignment="0" applyProtection="0"/>
    <xf numFmtId="0" fontId="40" fillId="56" borderId="27" applyNumberFormat="0" applyAlignment="0" applyProtection="0"/>
    <xf numFmtId="0" fontId="42" fillId="7" borderId="7" applyNumberFormat="0" applyAlignment="0" applyProtection="0"/>
    <xf numFmtId="0" fontId="41" fillId="56" borderId="27" applyNumberFormat="0" applyAlignment="0" applyProtection="0"/>
    <xf numFmtId="0" fontId="40" fillId="56" borderId="27" applyNumberFormat="0" applyAlignment="0" applyProtection="0"/>
    <xf numFmtId="0" fontId="40" fillId="56" borderId="27" applyNumberFormat="0" applyAlignment="0" applyProtection="0"/>
    <xf numFmtId="0" fontId="13" fillId="7" borderId="7" applyNumberFormat="0" applyAlignment="0" applyProtection="0"/>
    <xf numFmtId="0" fontId="40" fillId="56" borderId="27" applyNumberFormat="0" applyAlignment="0" applyProtection="0"/>
    <xf numFmtId="0" fontId="40" fillId="56" borderId="27" applyNumberFormat="0" applyAlignment="0" applyProtection="0"/>
    <xf numFmtId="0" fontId="40" fillId="56" borderId="27" applyNumberFormat="0" applyAlignment="0" applyProtection="0"/>
    <xf numFmtId="0" fontId="40" fillId="56" borderId="27" applyNumberFormat="0" applyAlignment="0" applyProtection="0"/>
    <xf numFmtId="0" fontId="40" fillId="56" borderId="27" applyNumberFormat="0" applyAlignment="0" applyProtection="0"/>
    <xf numFmtId="165" fontId="43" fillId="0" borderId="0" applyNumberFormat="0" applyAlignment="0">
      <alignment vertical="center"/>
    </xf>
    <xf numFmtId="1" fontId="44" fillId="57" borderId="15">
      <alignment horizontal="right" vertical="center"/>
    </xf>
    <xf numFmtId="3" fontId="45" fillId="57" borderId="28">
      <alignment horizontal="right" vertical="center" indent="1"/>
    </xf>
    <xf numFmtId="3" fontId="45" fillId="58" borderId="28">
      <alignment horizontal="right" vertical="center" indent="1"/>
    </xf>
    <xf numFmtId="0" fontId="46" fillId="57" borderId="15">
      <alignment horizontal="right" vertical="center" indent="1"/>
    </xf>
    <xf numFmtId="3" fontId="47" fillId="57" borderId="28">
      <alignment horizontal="right" vertical="center" indent="1"/>
    </xf>
    <xf numFmtId="3" fontId="47" fillId="58" borderId="28">
      <alignment horizontal="right" vertical="center" indent="1"/>
    </xf>
    <xf numFmtId="0" fontId="45" fillId="57" borderId="28">
      <alignment horizontal="left" vertical="center" indent="1"/>
    </xf>
    <xf numFmtId="0" fontId="45" fillId="58" borderId="28">
      <alignment horizontal="left" vertical="center" indent="1"/>
    </xf>
    <xf numFmtId="0" fontId="19" fillId="57" borderId="29"/>
    <xf numFmtId="0" fontId="19" fillId="57" borderId="30">
      <alignment vertical="center"/>
    </xf>
    <xf numFmtId="0" fontId="19" fillId="59" borderId="30">
      <alignment vertical="center"/>
    </xf>
    <xf numFmtId="0" fontId="19" fillId="59" borderId="30">
      <alignment vertical="center"/>
    </xf>
    <xf numFmtId="0" fontId="44" fillId="60" borderId="15">
      <alignment horizontal="center" vertical="center"/>
    </xf>
    <xf numFmtId="0" fontId="44" fillId="61" borderId="28">
      <alignment horizontal="center" vertical="center"/>
    </xf>
    <xf numFmtId="0" fontId="44" fillId="62" borderId="28">
      <alignment horizontal="center" vertical="center"/>
    </xf>
    <xf numFmtId="0" fontId="44" fillId="62" borderId="28">
      <alignment horizontal="center" vertical="center"/>
    </xf>
    <xf numFmtId="0" fontId="48" fillId="63" borderId="28">
      <alignment horizontal="center" vertical="center"/>
    </xf>
    <xf numFmtId="0" fontId="48" fillId="64" borderId="28">
      <alignment horizontal="center" vertical="center"/>
    </xf>
    <xf numFmtId="0" fontId="48" fillId="64" borderId="28">
      <alignment horizontal="center" vertical="center"/>
    </xf>
    <xf numFmtId="0" fontId="48" fillId="65" borderId="28">
      <alignment horizontal="center" vertical="center"/>
    </xf>
    <xf numFmtId="0" fontId="48" fillId="66" borderId="28">
      <alignment horizontal="center" vertical="center"/>
    </xf>
    <xf numFmtId="0" fontId="48" fillId="66" borderId="28">
      <alignment horizontal="center" vertical="center"/>
    </xf>
    <xf numFmtId="1" fontId="44" fillId="57" borderId="15">
      <alignment horizontal="right" vertical="center"/>
    </xf>
    <xf numFmtId="3" fontId="45" fillId="57" borderId="28">
      <alignment horizontal="right" vertical="center" indent="1"/>
    </xf>
    <xf numFmtId="3" fontId="45" fillId="67" borderId="28">
      <alignment horizontal="right" vertical="center" indent="1"/>
    </xf>
    <xf numFmtId="0" fontId="19" fillId="57" borderId="0"/>
    <xf numFmtId="0" fontId="19" fillId="57" borderId="0">
      <alignment vertical="center"/>
    </xf>
    <xf numFmtId="0" fontId="19" fillId="59" borderId="0">
      <alignment vertical="center"/>
    </xf>
    <xf numFmtId="0" fontId="19" fillId="59" borderId="0">
      <alignment vertical="center"/>
    </xf>
    <xf numFmtId="0" fontId="49" fillId="57" borderId="15">
      <alignment horizontal="left" vertical="center" indent="1"/>
    </xf>
    <xf numFmtId="0" fontId="49" fillId="57" borderId="31">
      <alignment horizontal="left" vertical="center" indent="1"/>
    </xf>
    <xf numFmtId="0" fontId="49" fillId="57" borderId="32">
      <alignment horizontal="left" vertical="center" indent="1"/>
    </xf>
    <xf numFmtId="0" fontId="49" fillId="59" borderId="32">
      <alignment horizontal="left" vertical="center" indent="1"/>
    </xf>
    <xf numFmtId="0" fontId="49" fillId="59" borderId="32">
      <alignment horizontal="left" vertical="center" indent="1"/>
    </xf>
    <xf numFmtId="0" fontId="48" fillId="57" borderId="33">
      <alignment horizontal="left" vertical="center" indent="1"/>
    </xf>
    <xf numFmtId="0" fontId="48" fillId="57" borderId="34">
      <alignment horizontal="left" vertical="center" indent="1"/>
    </xf>
    <xf numFmtId="0" fontId="48" fillId="59" borderId="34">
      <alignment horizontal="left" vertical="center" indent="1"/>
    </xf>
    <xf numFmtId="0" fontId="48" fillId="59" borderId="34">
      <alignment horizontal="left" vertical="center" indent="1"/>
    </xf>
    <xf numFmtId="0" fontId="49" fillId="57" borderId="15">
      <alignment horizontal="left" indent="1"/>
    </xf>
    <xf numFmtId="0" fontId="49" fillId="57" borderId="28">
      <alignment horizontal="left" vertical="center" indent="1"/>
    </xf>
    <xf numFmtId="0" fontId="49" fillId="68" borderId="28">
      <alignment horizontal="left" vertical="center" indent="1"/>
    </xf>
    <xf numFmtId="0" fontId="49" fillId="68" borderId="28">
      <alignment horizontal="left" vertical="center" indent="1"/>
    </xf>
    <xf numFmtId="0" fontId="46" fillId="57" borderId="15">
      <alignment horizontal="right" vertical="center" indent="1"/>
    </xf>
    <xf numFmtId="3" fontId="47" fillId="57" borderId="28">
      <alignment horizontal="right" vertical="center" indent="1"/>
    </xf>
    <xf numFmtId="3" fontId="47" fillId="67" borderId="28">
      <alignment horizontal="right" vertical="center" indent="1"/>
    </xf>
    <xf numFmtId="0" fontId="49" fillId="57" borderId="30">
      <alignment vertical="center"/>
    </xf>
    <xf numFmtId="0" fontId="49" fillId="59" borderId="30">
      <alignment vertical="center"/>
    </xf>
    <xf numFmtId="0" fontId="49" fillId="59" borderId="30">
      <alignment vertical="center"/>
    </xf>
    <xf numFmtId="0" fontId="50" fillId="69" borderId="15">
      <alignment horizontal="left" vertical="center" indent="1"/>
    </xf>
    <xf numFmtId="0" fontId="51" fillId="70" borderId="28">
      <alignment horizontal="left" vertical="center" indent="1"/>
    </xf>
    <xf numFmtId="0" fontId="51" fillId="71" borderId="28">
      <alignment horizontal="left" vertical="center" indent="1"/>
    </xf>
    <xf numFmtId="0" fontId="50" fillId="72" borderId="15">
      <alignment horizontal="left" vertical="center" indent="1"/>
    </xf>
    <xf numFmtId="0" fontId="51" fillId="70" borderId="28">
      <alignment horizontal="left" vertical="center" indent="1"/>
    </xf>
    <xf numFmtId="0" fontId="51" fillId="73" borderId="28">
      <alignment horizontal="left" vertical="center" indent="1"/>
    </xf>
    <xf numFmtId="0" fontId="52" fillId="57" borderId="15">
      <alignment horizontal="left" vertical="center"/>
    </xf>
    <xf numFmtId="0" fontId="45" fillId="57" borderId="28">
      <alignment horizontal="left" vertical="center" indent="1"/>
    </xf>
    <xf numFmtId="0" fontId="45" fillId="59" borderId="28">
      <alignment horizontal="left" vertical="center" indent="1"/>
    </xf>
    <xf numFmtId="0" fontId="53" fillId="57" borderId="28">
      <alignment horizontal="left" vertical="center" wrapText="1" indent="1"/>
    </xf>
    <xf numFmtId="0" fontId="53" fillId="59" borderId="28">
      <alignment horizontal="left" vertical="center" wrapText="1" indent="1"/>
    </xf>
    <xf numFmtId="0" fontId="54" fillId="57" borderId="29"/>
    <xf numFmtId="0" fontId="49" fillId="57" borderId="30">
      <alignment vertical="center"/>
    </xf>
    <xf numFmtId="0" fontId="49" fillId="59" borderId="30">
      <alignment vertical="center"/>
    </xf>
    <xf numFmtId="0" fontId="49" fillId="59" borderId="30">
      <alignment vertical="center"/>
    </xf>
    <xf numFmtId="0" fontId="44" fillId="74" borderId="15">
      <alignment horizontal="left" vertical="center" indent="1"/>
    </xf>
    <xf numFmtId="0" fontId="44" fillId="75" borderId="28">
      <alignment horizontal="left" vertical="center" indent="1"/>
    </xf>
    <xf numFmtId="0" fontId="44" fillId="76" borderId="28">
      <alignment horizontal="left" vertical="center" indent="1"/>
    </xf>
    <xf numFmtId="0" fontId="44" fillId="76" borderId="28">
      <alignment horizontal="left" vertical="center" indent="1"/>
    </xf>
    <xf numFmtId="0" fontId="55" fillId="60" borderId="0">
      <alignment horizontal="center"/>
    </xf>
    <xf numFmtId="0" fontId="56" fillId="60" borderId="0">
      <alignment horizontal="center" vertical="center"/>
    </xf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52" borderId="0" applyNumberFormat="0" applyBorder="0" applyAlignment="0" applyProtection="0"/>
    <xf numFmtId="0" fontId="19" fillId="77" borderId="0">
      <alignment horizontal="center" wrapText="1"/>
    </xf>
    <xf numFmtId="0" fontId="57" fillId="60" borderId="0">
      <alignment horizontal="center"/>
    </xf>
    <xf numFmtId="0" fontId="58" fillId="78" borderId="0" applyNumberFormat="0">
      <alignment horizontal="center" vertical="top" wrapText="1"/>
    </xf>
    <xf numFmtId="0" fontId="58" fillId="78" borderId="0" applyNumberFormat="0">
      <alignment horizontal="left" vertical="top" wrapText="1"/>
    </xf>
    <xf numFmtId="0" fontId="58" fillId="78" borderId="0" applyNumberFormat="0">
      <alignment horizontal="centerContinuous" vertical="top"/>
    </xf>
    <xf numFmtId="0" fontId="59" fillId="78" borderId="0" applyNumberFormat="0">
      <alignment horizontal="center" vertical="top" wrapText="1"/>
    </xf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40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" fontId="62" fillId="0" borderId="0">
      <alignment horizontal="right"/>
    </xf>
    <xf numFmtId="167" fontId="62" fillId="0" borderId="0">
      <alignment horizontal="right" vertical="top"/>
    </xf>
    <xf numFmtId="168" fontId="62" fillId="0" borderId="0">
      <alignment horizontal="right" vertical="top"/>
    </xf>
    <xf numFmtId="3" fontId="62" fillId="0" borderId="0">
      <alignment horizontal="right"/>
    </xf>
    <xf numFmtId="167" fontId="62" fillId="0" borderId="0">
      <alignment horizontal="right" vertical="top"/>
    </xf>
    <xf numFmtId="169" fontId="63" fillId="0" borderId="0">
      <protection locked="0"/>
    </xf>
    <xf numFmtId="169" fontId="63" fillId="0" borderId="0">
      <protection locked="0"/>
    </xf>
    <xf numFmtId="0" fontId="64" fillId="56" borderId="27" applyNumberFormat="0" applyAlignment="0" applyProtection="0"/>
    <xf numFmtId="170" fontId="59" fillId="0" borderId="0" applyFont="0" applyFill="0" applyBorder="0" applyAlignment="0" applyProtection="0">
      <alignment vertical="center"/>
    </xf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59" fillId="0" borderId="0" applyFont="0" applyFill="0" applyBorder="0" applyAlignment="0" applyProtection="0">
      <alignment vertical="center"/>
    </xf>
    <xf numFmtId="173" fontId="59" fillId="0" borderId="0" applyFont="0" applyFill="0" applyBorder="0" applyAlignment="0" applyProtection="0">
      <alignment vertical="center"/>
    </xf>
    <xf numFmtId="174" fontId="59" fillId="0" borderId="0" applyFont="0" applyFill="0" applyBorder="0" applyAlignment="0" applyProtection="0">
      <alignment vertical="center"/>
    </xf>
    <xf numFmtId="175" fontId="59" fillId="0" borderId="0" applyFont="0" applyFill="0" applyBorder="0" applyAlignment="0" applyProtection="0">
      <alignment vertical="center"/>
    </xf>
    <xf numFmtId="176" fontId="59" fillId="0" borderId="0" applyFont="0" applyFill="0" applyBorder="0" applyAlignment="0" applyProtection="0">
      <alignment vertical="center"/>
    </xf>
    <xf numFmtId="177" fontId="59" fillId="0" borderId="0" applyFont="0" applyFill="0" applyBorder="0" applyAlignment="0" applyProtection="0">
      <alignment vertical="center"/>
    </xf>
    <xf numFmtId="178" fontId="59" fillId="0" borderId="0" applyFont="0" applyFill="0" applyBorder="0" applyAlignment="0" applyProtection="0">
      <alignment vertical="center"/>
    </xf>
    <xf numFmtId="179" fontId="59" fillId="0" borderId="0" applyFont="0" applyFill="0" applyBorder="0" applyAlignment="0" applyProtection="0">
      <alignment vertical="center"/>
    </xf>
    <xf numFmtId="180" fontId="59" fillId="0" borderId="0" applyFont="0" applyFill="0" applyBorder="0" applyAlignment="0" applyProtection="0">
      <alignment vertical="center"/>
    </xf>
    <xf numFmtId="181" fontId="59" fillId="0" borderId="0" applyFont="0" applyFill="0" applyBorder="0" applyAlignment="0" applyProtection="0">
      <alignment vertical="center"/>
    </xf>
    <xf numFmtId="182" fontId="59" fillId="0" borderId="0" applyFont="0" applyFill="0" applyBorder="0" applyAlignment="0" applyProtection="0">
      <alignment vertical="center"/>
    </xf>
    <xf numFmtId="183" fontId="59" fillId="0" borderId="0" applyFont="0" applyFill="0" applyBorder="0" applyAlignment="0" applyProtection="0">
      <alignment vertical="center"/>
    </xf>
    <xf numFmtId="184" fontId="63" fillId="0" borderId="0">
      <protection locked="0"/>
    </xf>
    <xf numFmtId="184" fontId="63" fillId="0" borderId="0">
      <protection locked="0"/>
    </xf>
    <xf numFmtId="0" fontId="65" fillId="57" borderId="24" applyBorder="0">
      <protection locked="0"/>
    </xf>
    <xf numFmtId="0" fontId="63" fillId="0" borderId="0">
      <protection locked="0"/>
    </xf>
    <xf numFmtId="185" fontId="59" fillId="0" borderId="0" applyFont="0" applyFill="0" applyBorder="0" applyAlignment="0" applyProtection="0">
      <alignment vertical="center"/>
    </xf>
    <xf numFmtId="186" fontId="59" fillId="0" borderId="0" applyFont="0" applyFill="0" applyBorder="0" applyAlignment="0" applyProtection="0">
      <alignment vertical="center"/>
    </xf>
    <xf numFmtId="0" fontId="63" fillId="0" borderId="0">
      <protection locked="0"/>
    </xf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28" fillId="0" borderId="0" applyBorder="0"/>
    <xf numFmtId="189" fontId="28" fillId="0" borderId="10"/>
    <xf numFmtId="0" fontId="66" fillId="57" borderId="24">
      <protection locked="0"/>
    </xf>
    <xf numFmtId="0" fontId="19" fillId="57" borderId="15"/>
    <xf numFmtId="0" fontId="19" fillId="60" borderId="0"/>
    <xf numFmtId="190" fontId="19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91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3" fontId="63" fillId="0" borderId="0">
      <protection locked="0"/>
    </xf>
    <xf numFmtId="193" fontId="63" fillId="0" borderId="0">
      <protection locked="0"/>
    </xf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60" borderId="15">
      <alignment horizontal="left"/>
    </xf>
    <xf numFmtId="0" fontId="20" fillId="60" borderId="0">
      <alignment horizontal="left"/>
    </xf>
    <xf numFmtId="0" fontId="74" fillId="0" borderId="26" applyNumberFormat="0" applyFill="0" applyAlignment="0" applyProtection="0"/>
    <xf numFmtId="0" fontId="75" fillId="37" borderId="0" applyNumberFormat="0" applyBorder="0" applyAlignment="0" applyProtection="0"/>
    <xf numFmtId="0" fontId="76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8" fillId="2" borderId="0" applyNumberFormat="0" applyBorder="0" applyAlignment="0" applyProtection="0"/>
    <xf numFmtId="0" fontId="76" fillId="37" borderId="0" applyNumberFormat="0" applyBorder="0" applyAlignment="0" applyProtection="0"/>
    <xf numFmtId="0" fontId="77" fillId="37" borderId="0" applyNumberFormat="0" applyBorder="0" applyAlignment="0" applyProtection="0"/>
    <xf numFmtId="0" fontId="6" fillId="2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34" fillId="79" borderId="0">
      <alignment horizontal="right" vertical="top" wrapText="1"/>
    </xf>
    <xf numFmtId="0" fontId="79" fillId="78" borderId="0" applyNumberFormat="0">
      <alignment vertical="center"/>
    </xf>
    <xf numFmtId="0" fontId="80" fillId="0" borderId="0"/>
    <xf numFmtId="0" fontId="80" fillId="0" borderId="0">
      <alignment horizontal="left" indent="1"/>
    </xf>
    <xf numFmtId="0" fontId="19" fillId="0" borderId="0">
      <alignment horizontal="left" indent="2"/>
    </xf>
    <xf numFmtId="0" fontId="19" fillId="0" borderId="0">
      <alignment horizontal="left" indent="3"/>
    </xf>
    <xf numFmtId="0" fontId="19" fillId="0" borderId="0">
      <alignment horizontal="left" indent="4"/>
    </xf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2" fillId="0" borderId="1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3" fillId="0" borderId="1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4" fillId="0" borderId="2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4" fillId="0" borderId="2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6" fillId="0" borderId="3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5" fillId="0" borderId="3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9" fillId="80" borderId="0" applyNumberFormat="0" applyFon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/>
    <xf numFmtId="0" fontId="97" fillId="40" borderId="23" applyNumberFormat="0" applyAlignment="0" applyProtection="0"/>
    <xf numFmtId="0" fontId="98" fillId="40" borderId="23" applyNumberFormat="0" applyAlignment="0" applyProtection="0"/>
    <xf numFmtId="0" fontId="98" fillId="40" borderId="23" applyNumberFormat="0" applyAlignment="0" applyProtection="0"/>
    <xf numFmtId="0" fontId="99" fillId="5" borderId="4" applyNumberFormat="0" applyAlignment="0" applyProtection="0"/>
    <xf numFmtId="0" fontId="97" fillId="40" borderId="23" applyNumberFormat="0" applyAlignment="0" applyProtection="0"/>
    <xf numFmtId="0" fontId="98" fillId="40" borderId="23" applyNumberFormat="0" applyAlignment="0" applyProtection="0"/>
    <xf numFmtId="0" fontId="98" fillId="40" borderId="23" applyNumberFormat="0" applyAlignment="0" applyProtection="0"/>
    <xf numFmtId="0" fontId="9" fillId="5" borderId="4" applyNumberFormat="0" applyAlignment="0" applyProtection="0"/>
    <xf numFmtId="0" fontId="98" fillId="40" borderId="23" applyNumberFormat="0" applyAlignment="0" applyProtection="0"/>
    <xf numFmtId="0" fontId="98" fillId="40" borderId="23" applyNumberFormat="0" applyAlignment="0" applyProtection="0"/>
    <xf numFmtId="0" fontId="98" fillId="40" borderId="23" applyNumberFormat="0" applyAlignment="0" applyProtection="0"/>
    <xf numFmtId="0" fontId="98" fillId="40" borderId="23" applyNumberFormat="0" applyAlignment="0" applyProtection="0"/>
    <xf numFmtId="0" fontId="98" fillId="40" borderId="23" applyNumberFormat="0" applyAlignment="0" applyProtection="0"/>
    <xf numFmtId="0" fontId="59" fillId="0" borderId="38" applyNumberFormat="0" applyAlignment="0">
      <alignment vertical="center"/>
    </xf>
    <xf numFmtId="0" fontId="59" fillId="0" borderId="39" applyNumberFormat="0" applyAlignment="0">
      <alignment vertical="center"/>
      <protection locked="0"/>
    </xf>
    <xf numFmtId="194" fontId="59" fillId="81" borderId="39" applyNumberFormat="0" applyAlignment="0">
      <alignment vertical="center"/>
      <protection locked="0"/>
    </xf>
    <xf numFmtId="0" fontId="59" fillId="74" borderId="0" applyNumberFormat="0" applyAlignment="0">
      <alignment vertical="center"/>
    </xf>
    <xf numFmtId="0" fontId="59" fillId="82" borderId="0" applyNumberFormat="0" applyAlignment="0">
      <alignment vertical="center"/>
    </xf>
    <xf numFmtId="0" fontId="59" fillId="0" borderId="40" applyNumberFormat="0" applyAlignment="0">
      <alignment vertical="center"/>
      <protection locked="0"/>
    </xf>
    <xf numFmtId="0" fontId="100" fillId="40" borderId="23" applyNumberFormat="0" applyAlignment="0" applyProtection="0"/>
    <xf numFmtId="0" fontId="80" fillId="77" borderId="0">
      <alignment horizontal="center"/>
    </xf>
    <xf numFmtId="0" fontId="19" fillId="60" borderId="15">
      <alignment horizontal="centerContinuous" wrapText="1"/>
    </xf>
    <xf numFmtId="0" fontId="101" fillId="83" borderId="0">
      <alignment horizontal="center" wrapText="1"/>
    </xf>
    <xf numFmtId="195" fontId="54" fillId="0" borderId="0" applyFont="0" applyFill="0" applyBorder="0" applyAlignment="0" applyProtection="0"/>
    <xf numFmtId="0" fontId="102" fillId="0" borderId="35" applyNumberFormat="0" applyFill="0" applyAlignment="0" applyProtection="0"/>
    <xf numFmtId="0" fontId="103" fillId="0" borderId="36" applyNumberFormat="0" applyFill="0" applyAlignment="0" applyProtection="0"/>
    <xf numFmtId="0" fontId="104" fillId="0" borderId="37" applyNumberFormat="0" applyFill="0" applyAlignment="0" applyProtection="0"/>
    <xf numFmtId="0" fontId="104" fillId="0" borderId="0" applyNumberFormat="0" applyFill="0" applyBorder="0" applyAlignment="0" applyProtection="0"/>
    <xf numFmtId="0" fontId="33" fillId="60" borderId="13">
      <alignment wrapText="1"/>
    </xf>
    <xf numFmtId="0" fontId="33" fillId="60" borderId="41"/>
    <xf numFmtId="0" fontId="33" fillId="60" borderId="42"/>
    <xf numFmtId="0" fontId="33" fillId="60" borderId="43">
      <alignment horizontal="center" wrapText="1"/>
    </xf>
    <xf numFmtId="0" fontId="105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106" fillId="0" borderId="6" applyNumberFormat="0" applyFill="0" applyAlignment="0" applyProtection="0"/>
    <xf numFmtId="0" fontId="105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12" fillId="0" borderId="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107" fillId="0" borderId="0" applyNumberFormat="0" applyAlignment="0">
      <alignment vertical="center"/>
    </xf>
    <xf numFmtId="0" fontId="108" fillId="84" borderId="0" applyNumberFormat="0" applyBorder="0" applyAlignment="0" applyProtection="0"/>
    <xf numFmtId="0" fontId="109" fillId="84" borderId="0" applyNumberFormat="0" applyBorder="0" applyAlignment="0" applyProtection="0"/>
    <xf numFmtId="0" fontId="110" fillId="84" borderId="0" applyNumberFormat="0" applyBorder="0" applyAlignment="0" applyProtection="0"/>
    <xf numFmtId="0" fontId="110" fillId="84" borderId="0" applyNumberFormat="0" applyBorder="0" applyAlignment="0" applyProtection="0"/>
    <xf numFmtId="0" fontId="111" fillId="4" borderId="0" applyNumberFormat="0" applyBorder="0" applyAlignment="0" applyProtection="0"/>
    <xf numFmtId="0" fontId="109" fillId="84" borderId="0" applyNumberFormat="0" applyBorder="0" applyAlignment="0" applyProtection="0"/>
    <xf numFmtId="0" fontId="110" fillId="84" borderId="0" applyNumberFormat="0" applyBorder="0" applyAlignment="0" applyProtection="0"/>
    <xf numFmtId="0" fontId="8" fillId="4" borderId="0" applyNumberFormat="0" applyBorder="0" applyAlignment="0" applyProtection="0"/>
    <xf numFmtId="0" fontId="110" fillId="84" borderId="0" applyNumberFormat="0" applyBorder="0" applyAlignment="0" applyProtection="0"/>
    <xf numFmtId="0" fontId="110" fillId="84" borderId="0" applyNumberFormat="0" applyBorder="0" applyAlignment="0" applyProtection="0"/>
    <xf numFmtId="0" fontId="110" fillId="84" borderId="0" applyNumberFormat="0" applyBorder="0" applyAlignment="0" applyProtection="0"/>
    <xf numFmtId="0" fontId="110" fillId="84" borderId="0" applyNumberFormat="0" applyBorder="0" applyAlignment="0" applyProtection="0"/>
    <xf numFmtId="0" fontId="110" fillId="84" borderId="0" applyNumberFormat="0" applyBorder="0" applyAlignment="0" applyProtection="0"/>
    <xf numFmtId="0" fontId="110" fillId="84" borderId="0" applyNumberFormat="0" applyBorder="0" applyAlignment="0" applyProtection="0"/>
    <xf numFmtId="0" fontId="1" fillId="0" borderId="0"/>
    <xf numFmtId="0" fontId="2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1" fillId="0" borderId="0"/>
    <xf numFmtId="0" fontId="19" fillId="0" borderId="0"/>
    <xf numFmtId="0" fontId="61" fillId="0" borderId="0"/>
    <xf numFmtId="0" fontId="61" fillId="0" borderId="0"/>
    <xf numFmtId="0" fontId="22" fillId="0" borderId="0"/>
    <xf numFmtId="0" fontId="61" fillId="0" borderId="0"/>
    <xf numFmtId="0" fontId="61" fillId="0" borderId="0"/>
    <xf numFmtId="0" fontId="22" fillId="0" borderId="0"/>
    <xf numFmtId="0" fontId="2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2" fillId="0" borderId="0"/>
    <xf numFmtId="0" fontId="2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2" fillId="0" borderId="0"/>
    <xf numFmtId="0" fontId="2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2" fillId="0" borderId="0"/>
    <xf numFmtId="0" fontId="61" fillId="0" borderId="0"/>
    <xf numFmtId="0" fontId="6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60" fillId="0" borderId="0"/>
    <xf numFmtId="0" fontId="61" fillId="0" borderId="0"/>
    <xf numFmtId="0" fontId="6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61" fillId="0" borderId="0"/>
    <xf numFmtId="0" fontId="6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/>
    <xf numFmtId="0" fontId="11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60" fillId="0" borderId="0"/>
    <xf numFmtId="0" fontId="54" fillId="0" borderId="0"/>
    <xf numFmtId="0" fontId="1" fillId="0" borderId="0"/>
    <xf numFmtId="0" fontId="19" fillId="0" borderId="0"/>
    <xf numFmtId="0" fontId="1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13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19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2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2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22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61" fillId="0" borderId="0"/>
    <xf numFmtId="0" fontId="61" fillId="0" borderId="0"/>
    <xf numFmtId="0" fontId="114" fillId="0" borderId="0"/>
    <xf numFmtId="1" fontId="62" fillId="0" borderId="0">
      <alignment horizontal="right" vertical="top"/>
    </xf>
    <xf numFmtId="0" fontId="20" fillId="0" borderId="0"/>
    <xf numFmtId="0" fontId="70" fillId="0" borderId="0"/>
    <xf numFmtId="0" fontId="115" fillId="0" borderId="0"/>
    <xf numFmtId="0" fontId="70" fillId="0" borderId="0"/>
    <xf numFmtId="0" fontId="22" fillId="85" borderId="44" applyNumberFormat="0" applyFont="0" applyAlignment="0" applyProtection="0"/>
    <xf numFmtId="0" fontId="21" fillId="85" borderId="44" applyNumberFormat="0" applyFont="0" applyAlignment="0" applyProtection="0"/>
    <xf numFmtId="0" fontId="19" fillId="85" borderId="44" applyNumberFormat="0" applyFont="0" applyAlignment="0" applyProtection="0"/>
    <xf numFmtId="0" fontId="19" fillId="85" borderId="44" applyNumberFormat="0" applyFont="0" applyAlignment="0" applyProtection="0"/>
    <xf numFmtId="0" fontId="19" fillId="85" borderId="44" applyNumberFormat="0" applyFont="0" applyAlignment="0" applyProtection="0"/>
    <xf numFmtId="0" fontId="19" fillId="85" borderId="44" applyNumberFormat="0" applyFont="0" applyAlignment="0" applyProtection="0"/>
    <xf numFmtId="0" fontId="23" fillId="8" borderId="8" applyNumberFormat="0" applyFont="0" applyAlignment="0" applyProtection="0"/>
    <xf numFmtId="0" fontId="21" fillId="85" borderId="44" applyNumberFormat="0" applyFont="0" applyAlignment="0" applyProtection="0"/>
    <xf numFmtId="0" fontId="19" fillId="85" borderId="44" applyNumberFormat="0" applyFont="0" applyAlignment="0" applyProtection="0"/>
    <xf numFmtId="0" fontId="22" fillId="85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5" borderId="44" applyNumberFormat="0" applyFont="0" applyAlignment="0" applyProtection="0"/>
    <xf numFmtId="0" fontId="19" fillId="85" borderId="44" applyNumberFormat="0" applyFont="0" applyAlignment="0" applyProtection="0"/>
    <xf numFmtId="0" fontId="19" fillId="85" borderId="44" applyNumberFormat="0" applyFont="0" applyAlignment="0" applyProtection="0"/>
    <xf numFmtId="0" fontId="19" fillId="85" borderId="44" applyNumberFormat="0" applyFont="0" applyAlignment="0" applyProtection="0"/>
    <xf numFmtId="0" fontId="19" fillId="85" borderId="44" applyNumberFormat="0" applyFont="0" applyAlignment="0" applyProtection="0"/>
    <xf numFmtId="0" fontId="116" fillId="0" borderId="0">
      <alignment horizontal="left"/>
    </xf>
    <xf numFmtId="0" fontId="54" fillId="85" borderId="44" applyNumberFormat="0" applyFont="0" applyAlignment="0" applyProtection="0"/>
    <xf numFmtId="194" fontId="59" fillId="0" borderId="0" applyFont="0" applyFill="0" applyBorder="0" applyAlignment="0" applyProtection="0">
      <alignment vertical="center"/>
    </xf>
    <xf numFmtId="165" fontId="59" fillId="0" borderId="0" applyFont="0" applyFill="0" applyBorder="0" applyAlignment="0" applyProtection="0">
      <alignment vertical="center"/>
    </xf>
    <xf numFmtId="0" fontId="117" fillId="36" borderId="0" applyNumberFormat="0" applyBorder="0" applyAlignment="0" applyProtection="0"/>
    <xf numFmtId="0" fontId="118" fillId="53" borderId="45" applyNumberFormat="0" applyAlignment="0" applyProtection="0"/>
    <xf numFmtId="0" fontId="119" fillId="53" borderId="45" applyNumberFormat="0" applyAlignment="0" applyProtection="0"/>
    <xf numFmtId="0" fontId="119" fillId="53" borderId="45" applyNumberFormat="0" applyAlignment="0" applyProtection="0"/>
    <xf numFmtId="0" fontId="120" fillId="6" borderId="5" applyNumberFormat="0" applyAlignment="0" applyProtection="0"/>
    <xf numFmtId="0" fontId="118" fillId="53" borderId="45" applyNumberFormat="0" applyAlignment="0" applyProtection="0"/>
    <xf numFmtId="0" fontId="119" fillId="53" borderId="45" applyNumberFormat="0" applyAlignment="0" applyProtection="0"/>
    <xf numFmtId="0" fontId="119" fillId="53" borderId="45" applyNumberFormat="0" applyAlignment="0" applyProtection="0"/>
    <xf numFmtId="0" fontId="10" fillId="6" borderId="5" applyNumberFormat="0" applyAlignment="0" applyProtection="0"/>
    <xf numFmtId="0" fontId="119" fillId="53" borderId="45" applyNumberFormat="0" applyAlignment="0" applyProtection="0"/>
    <xf numFmtId="0" fontId="119" fillId="53" borderId="45" applyNumberFormat="0" applyAlignment="0" applyProtection="0"/>
    <xf numFmtId="0" fontId="119" fillId="53" borderId="45" applyNumberFormat="0" applyAlignment="0" applyProtection="0"/>
    <xf numFmtId="0" fontId="119" fillId="53" borderId="45" applyNumberFormat="0" applyAlignment="0" applyProtection="0"/>
    <xf numFmtId="0" fontId="119" fillId="53" borderId="45" applyNumberFormat="0" applyAlignment="0" applyProtection="0"/>
    <xf numFmtId="198" fontId="70" fillId="0" borderId="0" applyFont="0" applyFill="0" applyBorder="0" applyAlignment="0" applyProtection="0"/>
    <xf numFmtId="199" fontId="7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200" fontId="59" fillId="0" borderId="0" applyFont="0" applyFill="0" applyBorder="0" applyAlignment="0" applyProtection="0">
      <alignment horizontal="right" vertical="center"/>
    </xf>
    <xf numFmtId="201" fontId="59" fillId="0" borderId="0" applyFont="0" applyFill="0" applyBorder="0" applyAlignment="0" applyProtection="0">
      <alignment vertical="center"/>
    </xf>
    <xf numFmtId="9" fontId="19" fillId="0" borderId="0" applyNumberFormat="0" applyFont="0" applyFill="0" applyBorder="0" applyAlignment="0" applyProtection="0"/>
    <xf numFmtId="0" fontId="33" fillId="60" borderId="15"/>
    <xf numFmtId="0" fontId="58" fillId="0" borderId="0" applyNumberFormat="0" applyFill="0" applyBorder="0">
      <alignment horizontal="left" vertical="center" wrapText="1"/>
    </xf>
    <xf numFmtId="0" fontId="59" fillId="0" borderId="0" applyNumberFormat="0" applyFill="0" applyBorder="0">
      <alignment horizontal="left" vertical="center" wrapText="1" indent="1"/>
    </xf>
    <xf numFmtId="0" fontId="56" fillId="60" borderId="0">
      <alignment horizontal="right"/>
    </xf>
    <xf numFmtId="0" fontId="121" fillId="83" borderId="0">
      <alignment horizontal="center"/>
    </xf>
    <xf numFmtId="0" fontId="122" fillId="79" borderId="15">
      <alignment horizontal="left" vertical="top" wrapText="1"/>
    </xf>
    <xf numFmtId="0" fontId="123" fillId="79" borderId="12">
      <alignment horizontal="left" vertical="top" wrapText="1"/>
    </xf>
    <xf numFmtId="0" fontId="122" fillId="79" borderId="14">
      <alignment horizontal="left" vertical="top" wrapText="1"/>
    </xf>
    <xf numFmtId="0" fontId="122" fillId="79" borderId="12">
      <alignment horizontal="left" vertical="top"/>
    </xf>
    <xf numFmtId="0" fontId="28" fillId="0" borderId="42">
      <alignment horizontal="center" vertical="center"/>
    </xf>
    <xf numFmtId="0" fontId="19" fillId="63" borderId="0" applyNumberFormat="0" applyFont="0" applyBorder="0" applyProtection="0">
      <alignment horizontal="left" vertical="center"/>
    </xf>
    <xf numFmtId="0" fontId="19" fillId="0" borderId="46" applyNumberFormat="0" applyFill="0" applyProtection="0">
      <alignment horizontal="left" vertical="center" wrapText="1" indent="1"/>
    </xf>
    <xf numFmtId="202" fontId="19" fillId="0" borderId="46" applyFill="0" applyProtection="0">
      <alignment horizontal="right" vertical="center" wrapText="1"/>
    </xf>
    <xf numFmtId="0" fontId="19" fillId="0" borderId="0" applyNumberFormat="0" applyFill="0" applyBorder="0" applyProtection="0">
      <alignment horizontal="left" vertical="center" wrapText="1"/>
    </xf>
    <xf numFmtId="0" fontId="19" fillId="0" borderId="0" applyNumberFormat="0" applyFill="0" applyBorder="0" applyProtection="0">
      <alignment horizontal="left" vertical="center" wrapText="1" indent="1"/>
    </xf>
    <xf numFmtId="202" fontId="19" fillId="0" borderId="0" applyFill="0" applyBorder="0" applyProtection="0">
      <alignment horizontal="right" vertical="center" wrapText="1"/>
    </xf>
    <xf numFmtId="203" fontId="19" fillId="0" borderId="0" applyFill="0" applyBorder="0" applyProtection="0">
      <alignment horizontal="right" vertical="center" wrapText="1"/>
    </xf>
    <xf numFmtId="0" fontId="19" fillId="0" borderId="47" applyNumberFormat="0" applyFill="0" applyProtection="0">
      <alignment horizontal="left" vertical="center" wrapText="1"/>
    </xf>
    <xf numFmtId="0" fontId="19" fillId="0" borderId="47" applyNumberFormat="0" applyFill="0" applyProtection="0">
      <alignment horizontal="left" vertical="center" wrapText="1" indent="1"/>
    </xf>
    <xf numFmtId="202" fontId="19" fillId="0" borderId="47" applyFill="0" applyProtection="0">
      <alignment horizontal="right" vertical="center" wrapText="1"/>
    </xf>
    <xf numFmtId="0" fontId="19" fillId="0" borderId="0" applyNumberFormat="0" applyFill="0" applyBorder="0" applyProtection="0">
      <alignment vertical="center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Protection="0">
      <alignment vertical="center" wrapText="1"/>
    </xf>
    <xf numFmtId="0" fontId="19" fillId="0" borderId="0" applyNumberFormat="0" applyFill="0" applyBorder="0" applyProtection="0">
      <alignment vertical="center" wrapText="1"/>
    </xf>
    <xf numFmtId="0" fontId="19" fillId="0" borderId="0" applyNumberFormat="0" applyFont="0" applyFill="0" applyBorder="0" applyProtection="0">
      <alignment horizontal="right" vertical="center"/>
    </xf>
    <xf numFmtId="0" fontId="124" fillId="0" borderId="0" applyNumberFormat="0" applyFill="0" applyBorder="0" applyProtection="0">
      <alignment horizontal="left" vertical="center" wrapText="1"/>
    </xf>
    <xf numFmtId="0" fontId="124" fillId="0" borderId="0" applyNumberFormat="0" applyFill="0" applyBorder="0" applyProtection="0">
      <alignment horizontal="left" vertical="center" wrapText="1"/>
    </xf>
    <xf numFmtId="0" fontId="125" fillId="0" borderId="0" applyNumberFormat="0" applyFill="0" applyBorder="0" applyProtection="0">
      <alignment vertical="center" wrapText="1"/>
    </xf>
    <xf numFmtId="0" fontId="19" fillId="0" borderId="48" applyNumberFormat="0" applyFont="0" applyFill="0" applyProtection="0">
      <alignment horizontal="center" vertical="center" wrapText="1"/>
    </xf>
    <xf numFmtId="0" fontId="124" fillId="0" borderId="48" applyNumberFormat="0" applyFill="0" applyProtection="0">
      <alignment horizontal="center" vertical="center" wrapText="1"/>
    </xf>
    <xf numFmtId="0" fontId="124" fillId="0" borderId="48" applyNumberFormat="0" applyFill="0" applyProtection="0">
      <alignment horizontal="center" vertical="center" wrapText="1"/>
    </xf>
    <xf numFmtId="0" fontId="19" fillId="0" borderId="46" applyNumberFormat="0" applyFill="0" applyProtection="0">
      <alignment horizontal="left" vertical="center" wrapText="1"/>
    </xf>
    <xf numFmtId="0" fontId="54" fillId="0" borderId="0"/>
    <xf numFmtId="0" fontId="60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vertical="top"/>
    </xf>
    <xf numFmtId="204" fontId="19" fillId="0" borderId="0" applyFill="0" applyBorder="0" applyAlignment="0" applyProtection="0">
      <alignment wrapText="1"/>
    </xf>
    <xf numFmtId="0" fontId="80" fillId="0" borderId="0" applyNumberFormat="0" applyFill="0" applyBorder="0">
      <alignment horizontal="center" wrapText="1"/>
    </xf>
    <xf numFmtId="0" fontId="80" fillId="0" borderId="0" applyNumberFormat="0" applyFill="0" applyBorder="0">
      <alignment horizontal="center" wrapText="1"/>
    </xf>
    <xf numFmtId="194" fontId="58" fillId="0" borderId="49" applyNumberFormat="0" applyFill="0" applyAlignment="0" applyProtection="0">
      <alignment vertical="center"/>
    </xf>
    <xf numFmtId="194" fontId="59" fillId="0" borderId="50" applyNumberFormat="0" applyFont="0" applyFill="0" applyAlignment="0" applyProtection="0">
      <alignment vertical="center"/>
    </xf>
    <xf numFmtId="0" fontId="126" fillId="0" borderId="51"/>
    <xf numFmtId="0" fontId="59" fillId="60" borderId="0" applyNumberFormat="0" applyFont="0" applyBorder="0" applyAlignment="0" applyProtection="0">
      <alignment vertical="center"/>
    </xf>
    <xf numFmtId="0" fontId="127" fillId="0" borderId="0"/>
    <xf numFmtId="0" fontId="59" fillId="0" borderId="0" applyNumberFormat="0" applyFont="0" applyFill="0" applyAlignment="0" applyProtection="0">
      <alignment vertical="center"/>
    </xf>
    <xf numFmtId="194" fontId="59" fillId="0" borderId="0" applyNumberFormat="0" applyFont="0" applyBorder="0" applyAlignment="0" applyProtection="0">
      <alignment vertical="center"/>
    </xf>
    <xf numFmtId="0" fontId="128" fillId="0" borderId="0">
      <alignment horizontal="left" vertical="top"/>
    </xf>
    <xf numFmtId="0" fontId="55" fillId="60" borderId="0">
      <alignment horizontal="center"/>
    </xf>
    <xf numFmtId="0" fontId="12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0" fillId="0" borderId="0"/>
    <xf numFmtId="49" fontId="59" fillId="0" borderId="0" applyFont="0" applyFill="0" applyBorder="0" applyAlignment="0" applyProtection="0">
      <alignment horizontal="center" vertical="center"/>
    </xf>
    <xf numFmtId="0" fontId="59" fillId="0" borderId="0">
      <alignment vertical="top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60" borderId="0"/>
    <xf numFmtId="0" fontId="131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3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3" fillId="0" borderId="0"/>
    <xf numFmtId="0" fontId="134" fillId="0" borderId="52" applyNumberFormat="0" applyFill="0" applyAlignment="0" applyProtection="0"/>
    <xf numFmtId="0" fontId="135" fillId="0" borderId="52" applyNumberFormat="0" applyFill="0" applyAlignment="0" applyProtection="0"/>
    <xf numFmtId="0" fontId="136" fillId="0" borderId="52" applyNumberFormat="0" applyFill="0" applyAlignment="0" applyProtection="0"/>
    <xf numFmtId="0" fontId="136" fillId="0" borderId="52" applyNumberFormat="0" applyFill="0" applyAlignment="0" applyProtection="0"/>
    <xf numFmtId="0" fontId="137" fillId="0" borderId="9" applyNumberFormat="0" applyFill="0" applyAlignment="0" applyProtection="0"/>
    <xf numFmtId="0" fontId="135" fillId="0" borderId="52" applyNumberFormat="0" applyFill="0" applyAlignment="0" applyProtection="0"/>
    <xf numFmtId="0" fontId="136" fillId="0" borderId="52" applyNumberFormat="0" applyFill="0" applyAlignment="0" applyProtection="0"/>
    <xf numFmtId="0" fontId="136" fillId="0" borderId="52" applyNumberFormat="0" applyFill="0" applyAlignment="0" applyProtection="0"/>
    <xf numFmtId="0" fontId="16" fillId="0" borderId="9" applyNumberFormat="0" applyFill="0" applyAlignment="0" applyProtection="0"/>
    <xf numFmtId="0" fontId="136" fillId="0" borderId="52" applyNumberFormat="0" applyFill="0" applyAlignment="0" applyProtection="0"/>
    <xf numFmtId="0" fontId="136" fillId="0" borderId="52" applyNumberFormat="0" applyFill="0" applyAlignment="0" applyProtection="0"/>
    <xf numFmtId="0" fontId="136" fillId="0" borderId="52" applyNumberFormat="0" applyFill="0" applyAlignment="0" applyProtection="0"/>
    <xf numFmtId="0" fontId="136" fillId="0" borderId="52" applyNumberFormat="0" applyFill="0" applyAlignment="0" applyProtection="0"/>
    <xf numFmtId="0" fontId="136" fillId="0" borderId="52" applyNumberFormat="0" applyFill="0" applyAlignment="0" applyProtection="0"/>
    <xf numFmtId="194" fontId="58" fillId="78" borderId="0" applyNumberFormat="0" applyAlignment="0" applyProtection="0">
      <alignment vertical="center"/>
    </xf>
    <xf numFmtId="0" fontId="136" fillId="0" borderId="52" applyNumberFormat="0" applyFill="0" applyAlignment="0" applyProtection="0"/>
    <xf numFmtId="0" fontId="138" fillId="53" borderId="53" applyNumberFormat="0" applyAlignment="0" applyProtection="0"/>
    <xf numFmtId="0" fontId="59" fillId="0" borderId="0" applyNumberFormat="0" applyFont="0" applyBorder="0" applyAlignment="0" applyProtection="0">
      <alignment vertical="center"/>
    </xf>
    <xf numFmtId="0" fontId="59" fillId="0" borderId="0" applyNumberFormat="0" applyFont="0" applyAlignment="0" applyProtection="0">
      <alignment vertical="center"/>
    </xf>
    <xf numFmtId="0" fontId="30" fillId="36" borderId="0" applyNumberFormat="0" applyBorder="0" applyAlignment="0" applyProtection="0"/>
    <xf numFmtId="0" fontId="77" fillId="37" borderId="0" applyNumberFormat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205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" fontId="62" fillId="0" borderId="0">
      <alignment vertical="top" wrapText="1"/>
    </xf>
  </cellStyleXfs>
  <cellXfs count="77">
    <xf numFmtId="0" fontId="0" fillId="0" borderId="0" xfId="0"/>
    <xf numFmtId="0" fontId="112" fillId="0" borderId="0" xfId="2" applyFont="1"/>
    <xf numFmtId="0" fontId="112" fillId="0" borderId="0" xfId="2" applyFont="1" applyAlignment="1"/>
    <xf numFmtId="43" fontId="112" fillId="0" borderId="0" xfId="3" applyFont="1"/>
    <xf numFmtId="3" fontId="112" fillId="0" borderId="0" xfId="2" applyNumberFormat="1" applyFont="1" applyBorder="1"/>
    <xf numFmtId="43" fontId="112" fillId="0" borderId="0" xfId="3" applyFont="1" applyBorder="1"/>
    <xf numFmtId="0" fontId="112" fillId="0" borderId="0" xfId="2" applyFont="1" applyBorder="1"/>
    <xf numFmtId="9" fontId="112" fillId="0" borderId="0" xfId="4" applyFont="1" applyBorder="1"/>
    <xf numFmtId="43" fontId="112" fillId="0" borderId="0" xfId="2" applyNumberFormat="1" applyFont="1" applyBorder="1"/>
    <xf numFmtId="0" fontId="112" fillId="0" borderId="0" xfId="0" applyFont="1"/>
    <xf numFmtId="0" fontId="144" fillId="0" borderId="17" xfId="0" applyFont="1" applyBorder="1" applyAlignment="1">
      <alignment vertical="center"/>
    </xf>
    <xf numFmtId="0" fontId="144" fillId="0" borderId="18" xfId="0" applyFont="1" applyBorder="1" applyAlignment="1">
      <alignment horizontal="center" vertical="center" wrapText="1"/>
    </xf>
    <xf numFmtId="0" fontId="112" fillId="0" borderId="19" xfId="0" applyFont="1" applyBorder="1"/>
    <xf numFmtId="0" fontId="112" fillId="0" borderId="20" xfId="0" applyFont="1" applyBorder="1"/>
    <xf numFmtId="0" fontId="143" fillId="33" borderId="16" xfId="0" applyFont="1" applyFill="1" applyBorder="1" applyAlignment="1">
      <alignment horizontal="center"/>
    </xf>
    <xf numFmtId="0" fontId="143" fillId="34" borderId="16" xfId="0" applyFont="1" applyFill="1" applyBorder="1" applyAlignment="1">
      <alignment horizontal="center"/>
    </xf>
    <xf numFmtId="0" fontId="112" fillId="0" borderId="21" xfId="0" applyFont="1" applyBorder="1"/>
    <xf numFmtId="0" fontId="112" fillId="0" borderId="22" xfId="0" applyFont="1" applyBorder="1"/>
    <xf numFmtId="9" fontId="112" fillId="0" borderId="0" xfId="1" applyFont="1"/>
    <xf numFmtId="0" fontId="112" fillId="0" borderId="0" xfId="0" applyFont="1" applyAlignment="1"/>
    <xf numFmtId="0" fontId="112" fillId="0" borderId="0" xfId="0" applyFont="1" applyFill="1" applyAlignment="1"/>
    <xf numFmtId="0" fontId="112" fillId="0" borderId="0" xfId="0" applyFont="1" applyFill="1" applyBorder="1"/>
    <xf numFmtId="1" fontId="112" fillId="0" borderId="0" xfId="0" applyNumberFormat="1" applyFont="1" applyFill="1" applyBorder="1"/>
    <xf numFmtId="0" fontId="112" fillId="0" borderId="0" xfId="0" applyFont="1" applyAlignment="1">
      <alignment horizontal="center" vertical="center"/>
    </xf>
    <xf numFmtId="0" fontId="112" fillId="0" borderId="0" xfId="0" applyFont="1" applyFill="1" applyAlignment="1">
      <alignment wrapText="1"/>
    </xf>
    <xf numFmtId="0" fontId="112" fillId="0" borderId="15" xfId="0" applyFont="1" applyBorder="1"/>
    <xf numFmtId="0" fontId="112" fillId="0" borderId="0" xfId="0" applyFont="1" applyAlignment="1">
      <alignment wrapText="1"/>
    </xf>
    <xf numFmtId="0" fontId="112" fillId="0" borderId="0" xfId="0" applyFont="1" applyFill="1" applyBorder="1" applyAlignment="1">
      <alignment horizontal="center"/>
    </xf>
    <xf numFmtId="0" fontId="144" fillId="0" borderId="12" xfId="0" applyFont="1" applyBorder="1" applyAlignment="1">
      <alignment vertical="center" wrapText="1"/>
    </xf>
    <xf numFmtId="0" fontId="144" fillId="0" borderId="13" xfId="0" applyFont="1" applyBorder="1" applyAlignment="1">
      <alignment horizontal="left" vertical="center" wrapText="1"/>
    </xf>
    <xf numFmtId="0" fontId="112" fillId="0" borderId="0" xfId="0" applyFont="1" applyFill="1"/>
    <xf numFmtId="0" fontId="145" fillId="0" borderId="0" xfId="0" applyFont="1"/>
    <xf numFmtId="0" fontId="112" fillId="0" borderId="54" xfId="2" applyFont="1" applyBorder="1" applyAlignment="1">
      <alignment wrapText="1"/>
    </xf>
    <xf numFmtId="43" fontId="112" fillId="0" borderId="55" xfId="3" applyFont="1" applyBorder="1"/>
    <xf numFmtId="43" fontId="112" fillId="0" borderId="56" xfId="3" applyFont="1" applyBorder="1"/>
    <xf numFmtId="0" fontId="112" fillId="0" borderId="10" xfId="2" applyFont="1" applyBorder="1" applyAlignment="1">
      <alignment wrapText="1"/>
    </xf>
    <xf numFmtId="43" fontId="112" fillId="0" borderId="11" xfId="3" applyFont="1" applyBorder="1"/>
    <xf numFmtId="3" fontId="112" fillId="0" borderId="11" xfId="2" applyNumberFormat="1" applyFont="1" applyBorder="1"/>
    <xf numFmtId="9" fontId="112" fillId="0" borderId="11" xfId="4" applyFont="1" applyBorder="1"/>
    <xf numFmtId="0" fontId="112" fillId="0" borderId="57" xfId="2" applyFont="1" applyBorder="1" applyAlignment="1">
      <alignment wrapText="1"/>
    </xf>
    <xf numFmtId="0" fontId="112" fillId="0" borderId="42" xfId="2" applyFont="1" applyBorder="1"/>
    <xf numFmtId="43" fontId="112" fillId="0" borderId="58" xfId="3" applyFont="1" applyBorder="1"/>
    <xf numFmtId="0" fontId="112" fillId="0" borderId="12" xfId="2" applyFont="1" applyBorder="1"/>
    <xf numFmtId="0" fontId="112" fillId="0" borderId="59" xfId="2" applyFont="1" applyBorder="1"/>
    <xf numFmtId="0" fontId="112" fillId="0" borderId="60" xfId="2" applyFont="1" applyBorder="1"/>
    <xf numFmtId="0" fontId="112" fillId="0" borderId="42" xfId="2" applyFont="1" applyBorder="1" applyAlignment="1"/>
    <xf numFmtId="43" fontId="112" fillId="0" borderId="54" xfId="3" applyFont="1" applyBorder="1"/>
    <xf numFmtId="43" fontId="112" fillId="0" borderId="10" xfId="3" applyFont="1" applyBorder="1"/>
    <xf numFmtId="3" fontId="112" fillId="0" borderId="10" xfId="2" applyNumberFormat="1" applyFont="1" applyBorder="1"/>
    <xf numFmtId="9" fontId="112" fillId="0" borderId="10" xfId="4" applyFont="1" applyBorder="1"/>
    <xf numFmtId="0" fontId="112" fillId="0" borderId="57" xfId="2" applyFont="1" applyBorder="1"/>
    <xf numFmtId="0" fontId="112" fillId="0" borderId="58" xfId="2" applyFont="1" applyBorder="1"/>
    <xf numFmtId="0" fontId="112" fillId="0" borderId="12" xfId="2" applyFont="1" applyFill="1" applyBorder="1"/>
    <xf numFmtId="0" fontId="112" fillId="0" borderId="60" xfId="2" applyFont="1" applyFill="1" applyBorder="1"/>
    <xf numFmtId="43" fontId="112" fillId="0" borderId="54" xfId="3" applyFont="1" applyFill="1" applyBorder="1"/>
    <xf numFmtId="43" fontId="112" fillId="0" borderId="56" xfId="3" applyFont="1" applyFill="1" applyBorder="1"/>
    <xf numFmtId="43" fontId="112" fillId="0" borderId="10" xfId="3" applyFont="1" applyFill="1" applyBorder="1"/>
    <xf numFmtId="43" fontId="112" fillId="0" borderId="11" xfId="3" applyFont="1" applyFill="1" applyBorder="1"/>
    <xf numFmtId="3" fontId="112" fillId="0" borderId="10" xfId="2" applyNumberFormat="1" applyFont="1" applyFill="1" applyBorder="1"/>
    <xf numFmtId="3" fontId="112" fillId="0" borderId="11" xfId="2" applyNumberFormat="1" applyFont="1" applyFill="1" applyBorder="1"/>
    <xf numFmtId="9" fontId="112" fillId="0" borderId="10" xfId="4" applyFont="1" applyFill="1" applyBorder="1"/>
    <xf numFmtId="9" fontId="112" fillId="0" borderId="11" xfId="4" applyFont="1" applyFill="1" applyBorder="1"/>
    <xf numFmtId="0" fontId="112" fillId="0" borderId="57" xfId="2" applyFont="1" applyFill="1" applyBorder="1"/>
    <xf numFmtId="0" fontId="112" fillId="0" borderId="58" xfId="2" applyFont="1" applyFill="1" applyBorder="1"/>
    <xf numFmtId="43" fontId="112" fillId="0" borderId="57" xfId="2" applyNumberFormat="1" applyFont="1" applyBorder="1"/>
    <xf numFmtId="0" fontId="112" fillId="0" borderId="0" xfId="2" applyFont="1" applyFill="1"/>
    <xf numFmtId="0" fontId="112" fillId="0" borderId="0" xfId="2" applyFont="1" applyFill="1" applyBorder="1"/>
    <xf numFmtId="0" fontId="143" fillId="0" borderId="0" xfId="2" applyFont="1" applyFill="1" applyBorder="1" applyAlignment="1">
      <alignment horizontal="center"/>
    </xf>
    <xf numFmtId="0" fontId="112" fillId="0" borderId="15" xfId="0" applyFont="1" applyBorder="1" applyAlignment="1">
      <alignment horizontal="left"/>
    </xf>
    <xf numFmtId="0" fontId="112" fillId="0" borderId="15" xfId="0" applyFont="1" applyBorder="1" applyAlignment="1">
      <alignment horizontal="left" wrapText="1"/>
    </xf>
    <xf numFmtId="0" fontId="112" fillId="0" borderId="0" xfId="0" applyFont="1" applyAlignment="1">
      <alignment horizontal="center" vertical="center"/>
    </xf>
    <xf numFmtId="0" fontId="144" fillId="0" borderId="17" xfId="0" applyFont="1" applyBorder="1" applyAlignment="1">
      <alignment horizontal="center" vertical="center" wrapText="1"/>
    </xf>
    <xf numFmtId="0" fontId="144" fillId="0" borderId="18" xfId="0" applyFont="1" applyBorder="1" applyAlignment="1">
      <alignment horizontal="center" vertical="center" wrapText="1"/>
    </xf>
    <xf numFmtId="0" fontId="112" fillId="0" borderId="12" xfId="2" applyFont="1" applyBorder="1" applyAlignment="1">
      <alignment horizontal="center"/>
    </xf>
    <xf numFmtId="0" fontId="112" fillId="0" borderId="60" xfId="2" applyFont="1" applyBorder="1" applyAlignment="1">
      <alignment horizontal="center"/>
    </xf>
    <xf numFmtId="0" fontId="112" fillId="0" borderId="12" xfId="2" applyFont="1" applyFill="1" applyBorder="1" applyAlignment="1">
      <alignment horizontal="center"/>
    </xf>
    <xf numFmtId="0" fontId="112" fillId="0" borderId="60" xfId="2" applyFont="1" applyFill="1" applyBorder="1" applyAlignment="1">
      <alignment horizontal="center"/>
    </xf>
  </cellXfs>
  <cellStyles count="1146">
    <cellStyle name="_x000d__x000a_JournalTemplate=C:\COMFO\CTALK\JOURSTD.TPL_x000d__x000a_LbStateAddress=3 3 0 251 1 89 2 311_x000d__x000a_LbStateJou" xfId="5"/>
    <cellStyle name="_KF08 DL 080909 raw data Part III Ch1" xfId="6"/>
    <cellStyle name="_KF08 DL 080909 raw data Part III Ch1_KF2010 Figure 1 1 1 World GERD 100310 (2)" xfId="7"/>
    <cellStyle name="20% - Accent1 2" xfId="8"/>
    <cellStyle name="20% - Accent1 2 2" xfId="9"/>
    <cellStyle name="20% - Accent1 2 3" xfId="10"/>
    <cellStyle name="20% - Accent1 2 4" xfId="11"/>
    <cellStyle name="20% - Accent1 2 5" xfId="12"/>
    <cellStyle name="20% - Accent1 3" xfId="13"/>
    <cellStyle name="20% - Accent1 3 2" xfId="14"/>
    <cellStyle name="20% - Accent1 3 3" xfId="15"/>
    <cellStyle name="20% - Accent1 4" xfId="16"/>
    <cellStyle name="20% - Accent1 5" xfId="17"/>
    <cellStyle name="20% - Accent1 6" xfId="18"/>
    <cellStyle name="20% - Accent1 7" xfId="19"/>
    <cellStyle name="20% - Accent1 8" xfId="20"/>
    <cellStyle name="20% - Accent2 2" xfId="21"/>
    <cellStyle name="20% - Accent2 2 2" xfId="22"/>
    <cellStyle name="20% - Accent2 2 3" xfId="23"/>
    <cellStyle name="20% - Accent2 2 4" xfId="24"/>
    <cellStyle name="20% - Accent2 2 5" xfId="25"/>
    <cellStyle name="20% - Accent2 3" xfId="26"/>
    <cellStyle name="20% - Accent2 3 2" xfId="27"/>
    <cellStyle name="20% - Accent2 3 3" xfId="28"/>
    <cellStyle name="20% - Accent2 4" xfId="29"/>
    <cellStyle name="20% - Accent2 5" xfId="30"/>
    <cellStyle name="20% - Accent2 6" xfId="31"/>
    <cellStyle name="20% - Accent2 7" xfId="32"/>
    <cellStyle name="20% - Accent2 8" xfId="33"/>
    <cellStyle name="20% - Accent3 2" xfId="34"/>
    <cellStyle name="20% - Accent3 2 2" xfId="35"/>
    <cellStyle name="20% - Accent3 2 3" xfId="36"/>
    <cellStyle name="20% - Accent3 2 4" xfId="37"/>
    <cellStyle name="20% - Accent3 2 5" xfId="38"/>
    <cellStyle name="20% - Accent3 3" xfId="39"/>
    <cellStyle name="20% - Accent3 3 2" xfId="40"/>
    <cellStyle name="20% - Accent3 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4 2" xfId="47"/>
    <cellStyle name="20% - Accent4 2 2" xfId="48"/>
    <cellStyle name="20% - Accent4 2 3" xfId="49"/>
    <cellStyle name="20% - Accent4 2 4" xfId="50"/>
    <cellStyle name="20% - Accent4 2 5" xfId="51"/>
    <cellStyle name="20% - Accent4 3" xfId="52"/>
    <cellStyle name="20% - Accent4 3 2" xfId="53"/>
    <cellStyle name="20% - Accent4 3 3" xfId="54"/>
    <cellStyle name="20% - Accent4 4" xfId="55"/>
    <cellStyle name="20% - Accent4 5" xfId="56"/>
    <cellStyle name="20% - Accent4 6" xfId="57"/>
    <cellStyle name="20% - Accent4 7" xfId="58"/>
    <cellStyle name="20% - Accent4 8" xfId="59"/>
    <cellStyle name="20% - Accent5 2" xfId="60"/>
    <cellStyle name="20% - Accent5 2 2" xfId="61"/>
    <cellStyle name="20% - Accent5 2 3" xfId="62"/>
    <cellStyle name="20% - Accent5 2 4" xfId="63"/>
    <cellStyle name="20% - Accent5 2 5" xfId="64"/>
    <cellStyle name="20% - Accent5 3" xfId="65"/>
    <cellStyle name="20% - Accent5 3 2" xfId="66"/>
    <cellStyle name="20% - Accent5 3 3" xfId="67"/>
    <cellStyle name="20% - Accent5 4" xfId="68"/>
    <cellStyle name="20% - Accent5 5" xfId="69"/>
    <cellStyle name="20% - Accent5 6" xfId="70"/>
    <cellStyle name="20% - Accent5 7" xfId="71"/>
    <cellStyle name="20% - Accent5 8" xfId="72"/>
    <cellStyle name="20% - Accent6 2" xfId="73"/>
    <cellStyle name="20% - Accent6 2 2" xfId="74"/>
    <cellStyle name="20% - Accent6 2 3" xfId="75"/>
    <cellStyle name="20% - Accent6 2 4" xfId="76"/>
    <cellStyle name="20% - Accent6 2 5" xfId="77"/>
    <cellStyle name="20% - Accent6 3" xfId="78"/>
    <cellStyle name="20% - Accent6 3 2" xfId="79"/>
    <cellStyle name="20% - Accent6 3 3" xfId="80"/>
    <cellStyle name="20% - Accent6 4" xfId="81"/>
    <cellStyle name="20% - Accent6 5" xfId="82"/>
    <cellStyle name="20% - Accent6 6" xfId="83"/>
    <cellStyle name="20% - Accent6 7" xfId="84"/>
    <cellStyle name="20% - Accent6 8" xfId="85"/>
    <cellStyle name="20% - Colore 1" xfId="86"/>
    <cellStyle name="20% - Colore 2" xfId="87"/>
    <cellStyle name="20% - Colore 3" xfId="88"/>
    <cellStyle name="20% - Colore 4" xfId="89"/>
    <cellStyle name="20% - Colore 5" xfId="90"/>
    <cellStyle name="20% - Colore 6" xfId="91"/>
    <cellStyle name="40% - Accent1 2" xfId="92"/>
    <cellStyle name="40% - Accent1 2 2" xfId="93"/>
    <cellStyle name="40% - Accent1 2 3" xfId="94"/>
    <cellStyle name="40% - Accent1 2 4" xfId="95"/>
    <cellStyle name="40% - Accent1 2 5" xfId="96"/>
    <cellStyle name="40% - Accent1 3" xfId="97"/>
    <cellStyle name="40% - Accent1 3 2" xfId="98"/>
    <cellStyle name="40% - Accent1 3 3" xfId="99"/>
    <cellStyle name="40% - Accent1 4" xfId="100"/>
    <cellStyle name="40% - Accent1 5" xfId="101"/>
    <cellStyle name="40% - Accent1 6" xfId="102"/>
    <cellStyle name="40% - Accent1 7" xfId="103"/>
    <cellStyle name="40% - Accent1 8" xfId="104"/>
    <cellStyle name="40% - Accent2 2" xfId="105"/>
    <cellStyle name="40% - Accent2 2 2" xfId="106"/>
    <cellStyle name="40% - Accent2 2 3" xfId="107"/>
    <cellStyle name="40% - Accent2 2 4" xfId="108"/>
    <cellStyle name="40% - Accent2 2 5" xfId="109"/>
    <cellStyle name="40% - Accent2 3" xfId="110"/>
    <cellStyle name="40% - Accent2 3 2" xfId="111"/>
    <cellStyle name="40% - Accent2 3 3" xfId="112"/>
    <cellStyle name="40% - Accent2 4" xfId="113"/>
    <cellStyle name="40% - Accent2 5" xfId="114"/>
    <cellStyle name="40% - Accent2 6" xfId="115"/>
    <cellStyle name="40% - Accent2 7" xfId="116"/>
    <cellStyle name="40% - Accent2 8" xfId="117"/>
    <cellStyle name="40% - Accent3 2" xfId="118"/>
    <cellStyle name="40% - Accent3 2 2" xfId="119"/>
    <cellStyle name="40% - Accent3 2 3" xfId="120"/>
    <cellStyle name="40% - Accent3 2 4" xfId="121"/>
    <cellStyle name="40% - Accent3 2 5" xfId="122"/>
    <cellStyle name="40% - Accent3 3" xfId="123"/>
    <cellStyle name="40% - Accent3 3 2" xfId="124"/>
    <cellStyle name="40% - Accent3 3 3" xfId="125"/>
    <cellStyle name="40% - Accent3 4" xfId="126"/>
    <cellStyle name="40% - Accent3 5" xfId="127"/>
    <cellStyle name="40% - Accent3 6" xfId="128"/>
    <cellStyle name="40% - Accent3 7" xfId="129"/>
    <cellStyle name="40% - Accent3 8" xfId="130"/>
    <cellStyle name="40% - Accent4 2" xfId="131"/>
    <cellStyle name="40% - Accent4 2 2" xfId="132"/>
    <cellStyle name="40% - Accent4 2 3" xfId="133"/>
    <cellStyle name="40% - Accent4 2 4" xfId="134"/>
    <cellStyle name="40% - Accent4 2 5" xfId="135"/>
    <cellStyle name="40% - Accent4 3" xfId="136"/>
    <cellStyle name="40% - Accent4 3 2" xfId="137"/>
    <cellStyle name="40% - Accent4 3 3" xfId="138"/>
    <cellStyle name="40% - Accent4 4" xfId="139"/>
    <cellStyle name="40% - Accent4 5" xfId="140"/>
    <cellStyle name="40% - Accent4 6" xfId="141"/>
    <cellStyle name="40% - Accent4 7" xfId="142"/>
    <cellStyle name="40% - Accent4 8" xfId="143"/>
    <cellStyle name="40% - Accent5 2" xfId="144"/>
    <cellStyle name="40% - Accent5 2 2" xfId="145"/>
    <cellStyle name="40% - Accent5 2 3" xfId="146"/>
    <cellStyle name="40% - Accent5 2 4" xfId="147"/>
    <cellStyle name="40% - Accent5 2 5" xfId="148"/>
    <cellStyle name="40% - Accent5 3" xfId="149"/>
    <cellStyle name="40% - Accent5 3 2" xfId="150"/>
    <cellStyle name="40% - Accent5 3 3" xfId="151"/>
    <cellStyle name="40% - Accent5 4" xfId="152"/>
    <cellStyle name="40% - Accent5 5" xfId="153"/>
    <cellStyle name="40% - Accent5 6" xfId="154"/>
    <cellStyle name="40% - Accent5 7" xfId="155"/>
    <cellStyle name="40% - Accent5 8" xfId="156"/>
    <cellStyle name="40% - Accent6 2" xfId="157"/>
    <cellStyle name="40% - Accent6 2 2" xfId="158"/>
    <cellStyle name="40% - Accent6 2 3" xfId="159"/>
    <cellStyle name="40% - Accent6 2 4" xfId="160"/>
    <cellStyle name="40% - Accent6 2 5" xfId="161"/>
    <cellStyle name="40% - Accent6 3" xfId="162"/>
    <cellStyle name="40% - Accent6 3 2" xfId="163"/>
    <cellStyle name="40% - Accent6 3 3" xfId="164"/>
    <cellStyle name="40% - Accent6 4" xfId="165"/>
    <cellStyle name="40% - Accent6 5" xfId="166"/>
    <cellStyle name="40% - Accent6 6" xfId="167"/>
    <cellStyle name="40% - Accent6 7" xfId="168"/>
    <cellStyle name="40% - Accent6 8" xfId="169"/>
    <cellStyle name="40% - Colore 1" xfId="170"/>
    <cellStyle name="40% - Colore 2" xfId="171"/>
    <cellStyle name="40% - Colore 3" xfId="172"/>
    <cellStyle name="40% - Colore 4" xfId="173"/>
    <cellStyle name="40% - Colore 5" xfId="174"/>
    <cellStyle name="40% - Colore 6" xfId="175"/>
    <cellStyle name="60% - Accent1 2" xfId="176"/>
    <cellStyle name="60% - Accent1 2 2" xfId="177"/>
    <cellStyle name="60% - Accent1 2 3" xfId="178"/>
    <cellStyle name="60% - Accent1 2 4" xfId="179"/>
    <cellStyle name="60% - Accent1 2 5" xfId="180"/>
    <cellStyle name="60% - Accent1 3" xfId="181"/>
    <cellStyle name="60% - Accent1 3 2" xfId="182"/>
    <cellStyle name="60% - Accent1 4" xfId="183"/>
    <cellStyle name="60% - Accent1 5" xfId="184"/>
    <cellStyle name="60% - Accent1 6" xfId="185"/>
    <cellStyle name="60% - Accent1 7" xfId="186"/>
    <cellStyle name="60% - Accent1 8" xfId="187"/>
    <cellStyle name="60% - Accent2 2" xfId="188"/>
    <cellStyle name="60% - Accent2 2 2" xfId="189"/>
    <cellStyle name="60% - Accent2 2 3" xfId="190"/>
    <cellStyle name="60% - Accent2 2 4" xfId="191"/>
    <cellStyle name="60% - Accent2 2 5" xfId="192"/>
    <cellStyle name="60% - Accent2 3" xfId="193"/>
    <cellStyle name="60% - Accent2 3 2" xfId="194"/>
    <cellStyle name="60% - Accent2 4" xfId="195"/>
    <cellStyle name="60% - Accent2 5" xfId="196"/>
    <cellStyle name="60% - Accent2 6" xfId="197"/>
    <cellStyle name="60% - Accent2 7" xfId="198"/>
    <cellStyle name="60% - Accent2 8" xfId="199"/>
    <cellStyle name="60% - Accent3 2" xfId="200"/>
    <cellStyle name="60% - Accent3 2 2" xfId="201"/>
    <cellStyle name="60% - Accent3 2 3" xfId="202"/>
    <cellStyle name="60% - Accent3 2 4" xfId="203"/>
    <cellStyle name="60% - Accent3 2 5" xfId="204"/>
    <cellStyle name="60% - Accent3 3" xfId="205"/>
    <cellStyle name="60% - Accent3 3 2" xfId="206"/>
    <cellStyle name="60% - Accent3 4" xfId="207"/>
    <cellStyle name="60% - Accent3 5" xfId="208"/>
    <cellStyle name="60% - Accent3 6" xfId="209"/>
    <cellStyle name="60% - Accent3 7" xfId="210"/>
    <cellStyle name="60% - Accent3 8" xfId="211"/>
    <cellStyle name="60% - Accent4 2" xfId="212"/>
    <cellStyle name="60% - Accent4 2 2" xfId="213"/>
    <cellStyle name="60% - Accent4 2 3" xfId="214"/>
    <cellStyle name="60% - Accent4 2 4" xfId="215"/>
    <cellStyle name="60% - Accent4 2 5" xfId="216"/>
    <cellStyle name="60% - Accent4 3" xfId="217"/>
    <cellStyle name="60% - Accent4 3 2" xfId="218"/>
    <cellStyle name="60% - Accent4 4" xfId="219"/>
    <cellStyle name="60% - Accent4 5" xfId="220"/>
    <cellStyle name="60% - Accent4 6" xfId="221"/>
    <cellStyle name="60% - Accent4 7" xfId="222"/>
    <cellStyle name="60% - Accent4 8" xfId="223"/>
    <cellStyle name="60% - Accent5 2" xfId="224"/>
    <cellStyle name="60% - Accent5 2 2" xfId="225"/>
    <cellStyle name="60% - Accent5 2 3" xfId="226"/>
    <cellStyle name="60% - Accent5 2 4" xfId="227"/>
    <cellStyle name="60% - Accent5 2 5" xfId="228"/>
    <cellStyle name="60% - Accent5 3" xfId="229"/>
    <cellStyle name="60% - Accent5 3 2" xfId="230"/>
    <cellStyle name="60% - Accent5 4" xfId="231"/>
    <cellStyle name="60% - Accent5 5" xfId="232"/>
    <cellStyle name="60% - Accent5 6" xfId="233"/>
    <cellStyle name="60% - Accent5 7" xfId="234"/>
    <cellStyle name="60% - Accent5 8" xfId="235"/>
    <cellStyle name="60% - Accent6 2" xfId="236"/>
    <cellStyle name="60% - Accent6 2 2" xfId="237"/>
    <cellStyle name="60% - Accent6 2 3" xfId="238"/>
    <cellStyle name="60% - Accent6 2 4" xfId="239"/>
    <cellStyle name="60% - Accent6 2 5" xfId="240"/>
    <cellStyle name="60% - Accent6 3" xfId="241"/>
    <cellStyle name="60% - Accent6 3 2" xfId="242"/>
    <cellStyle name="60% - Accent6 4" xfId="243"/>
    <cellStyle name="60% - Accent6 5" xfId="244"/>
    <cellStyle name="60% - Accent6 6" xfId="245"/>
    <cellStyle name="60% - Accent6 7" xfId="246"/>
    <cellStyle name="60% - Accent6 8" xfId="247"/>
    <cellStyle name="60% - Colore 1" xfId="248"/>
    <cellStyle name="60% - Colore 2" xfId="249"/>
    <cellStyle name="60% - Colore 3" xfId="250"/>
    <cellStyle name="60% - Colore 4" xfId="251"/>
    <cellStyle name="60% - Colore 5" xfId="252"/>
    <cellStyle name="60% - Colore 6" xfId="253"/>
    <cellStyle name="Accent1 2" xfId="254"/>
    <cellStyle name="Accent1 2 2" xfId="255"/>
    <cellStyle name="Accent1 2 3" xfId="256"/>
    <cellStyle name="Accent1 2 4" xfId="257"/>
    <cellStyle name="Accent1 2 5" xfId="258"/>
    <cellStyle name="Accent1 3" xfId="259"/>
    <cellStyle name="Accent1 3 2" xfId="260"/>
    <cellStyle name="Accent1 4" xfId="261"/>
    <cellStyle name="Accent1 5" xfId="262"/>
    <cellStyle name="Accent1 6" xfId="263"/>
    <cellStyle name="Accent1 7" xfId="264"/>
    <cellStyle name="Accent1 8" xfId="265"/>
    <cellStyle name="Accent2 2" xfId="266"/>
    <cellStyle name="Accent2 2 2" xfId="267"/>
    <cellStyle name="Accent2 2 3" xfId="268"/>
    <cellStyle name="Accent2 2 4" xfId="269"/>
    <cellStyle name="Accent2 2 5" xfId="270"/>
    <cellStyle name="Accent2 3" xfId="271"/>
    <cellStyle name="Accent2 3 2" xfId="272"/>
    <cellStyle name="Accent2 4" xfId="273"/>
    <cellStyle name="Accent2 5" xfId="274"/>
    <cellStyle name="Accent2 6" xfId="275"/>
    <cellStyle name="Accent2 7" xfId="276"/>
    <cellStyle name="Accent2 8" xfId="277"/>
    <cellStyle name="Accent3 2" xfId="278"/>
    <cellStyle name="Accent3 2 2" xfId="279"/>
    <cellStyle name="Accent3 2 3" xfId="280"/>
    <cellStyle name="Accent3 2 4" xfId="281"/>
    <cellStyle name="Accent3 2 5" xfId="282"/>
    <cellStyle name="Accent3 3" xfId="283"/>
    <cellStyle name="Accent3 3 2" xfId="284"/>
    <cellStyle name="Accent3 4" xfId="285"/>
    <cellStyle name="Accent3 5" xfId="286"/>
    <cellStyle name="Accent3 6" xfId="287"/>
    <cellStyle name="Accent3 7" xfId="288"/>
    <cellStyle name="Accent3 8" xfId="289"/>
    <cellStyle name="Accent4 2" xfId="290"/>
    <cellStyle name="Accent4 2 2" xfId="291"/>
    <cellStyle name="Accent4 2 3" xfId="292"/>
    <cellStyle name="Accent4 2 4" xfId="293"/>
    <cellStyle name="Accent4 2 5" xfId="294"/>
    <cellStyle name="Accent4 3" xfId="295"/>
    <cellStyle name="Accent4 3 2" xfId="296"/>
    <cellStyle name="Accent4 4" xfId="297"/>
    <cellStyle name="Accent4 5" xfId="298"/>
    <cellStyle name="Accent4 6" xfId="299"/>
    <cellStyle name="Accent4 7" xfId="300"/>
    <cellStyle name="Accent4 8" xfId="301"/>
    <cellStyle name="Accent5 2" xfId="302"/>
    <cellStyle name="Accent5 2 2" xfId="303"/>
    <cellStyle name="Accent5 2 3" xfId="304"/>
    <cellStyle name="Accent5 2 4" xfId="305"/>
    <cellStyle name="Accent5 2 5" xfId="306"/>
    <cellStyle name="Accent5 3" xfId="307"/>
    <cellStyle name="Accent5 3 2" xfId="308"/>
    <cellStyle name="Accent5 4" xfId="309"/>
    <cellStyle name="Accent5 5" xfId="310"/>
    <cellStyle name="Accent5 6" xfId="311"/>
    <cellStyle name="Accent5 7" xfId="312"/>
    <cellStyle name="Accent5 8" xfId="313"/>
    <cellStyle name="Accent6 2" xfId="314"/>
    <cellStyle name="Accent6 2 2" xfId="315"/>
    <cellStyle name="Accent6 2 3" xfId="316"/>
    <cellStyle name="Accent6 2 4" xfId="317"/>
    <cellStyle name="Accent6 2 5" xfId="318"/>
    <cellStyle name="Accent6 3" xfId="319"/>
    <cellStyle name="Accent6 3 2" xfId="320"/>
    <cellStyle name="Accent6 4" xfId="321"/>
    <cellStyle name="Accent6 5" xfId="322"/>
    <cellStyle name="Accent6 6" xfId="323"/>
    <cellStyle name="Accent6 7" xfId="324"/>
    <cellStyle name="Accent6 8" xfId="325"/>
    <cellStyle name="ANCLAS,REZONES Y SUS PARTES,DE FUNDICION,DE HIERRO O DE ACERO" xfId="326"/>
    <cellStyle name="Ani" xfId="327"/>
    <cellStyle name="annee semestre" xfId="328"/>
    <cellStyle name="Bad 2" xfId="329"/>
    <cellStyle name="Bad 2 2" xfId="330"/>
    <cellStyle name="Bad 2 3" xfId="331"/>
    <cellStyle name="Bad 2 4" xfId="332"/>
    <cellStyle name="Bad 2 5" xfId="333"/>
    <cellStyle name="Bad 3" xfId="334"/>
    <cellStyle name="Bad 3 2" xfId="335"/>
    <cellStyle name="Bad 4" xfId="336"/>
    <cellStyle name="Bad 5" xfId="337"/>
    <cellStyle name="Bad 6" xfId="338"/>
    <cellStyle name="Bad 7" xfId="339"/>
    <cellStyle name="Bad 8" xfId="340"/>
    <cellStyle name="Berekening 2" xfId="341"/>
    <cellStyle name="bin" xfId="342"/>
    <cellStyle name="blue" xfId="343"/>
    <cellStyle name="caché" xfId="344"/>
    <cellStyle name="Calcolo" xfId="345"/>
    <cellStyle name="Calculation 2" xfId="346"/>
    <cellStyle name="Calculation 2 2" xfId="347"/>
    <cellStyle name="Calculation 2 3" xfId="348"/>
    <cellStyle name="Calculation 2 4" xfId="349"/>
    <cellStyle name="Calculation 2 5" xfId="350"/>
    <cellStyle name="Calculation 2_10-WRD_charts_v1" xfId="351"/>
    <cellStyle name="Calculation 3" xfId="352"/>
    <cellStyle name="Calculation 3 2" xfId="353"/>
    <cellStyle name="Calculation 4" xfId="354"/>
    <cellStyle name="Calculation 5" xfId="355"/>
    <cellStyle name="Calculation 6" xfId="356"/>
    <cellStyle name="Calculation 7" xfId="357"/>
    <cellStyle name="Calculation 8" xfId="358"/>
    <cellStyle name="cell" xfId="359"/>
    <cellStyle name="Cella collegata" xfId="360"/>
    <cellStyle name="Cella da controllare" xfId="361"/>
    <cellStyle name="Check Cell 2" xfId="362"/>
    <cellStyle name="Check Cell 2 2" xfId="363"/>
    <cellStyle name="Check Cell 2 3" xfId="364"/>
    <cellStyle name="Check Cell 2 4" xfId="365"/>
    <cellStyle name="Check Cell 2 5" xfId="366"/>
    <cellStyle name="Check Cell 2_10-WRD_charts_v1" xfId="367"/>
    <cellStyle name="Check Cell 3" xfId="368"/>
    <cellStyle name="Check Cell 3 2" xfId="369"/>
    <cellStyle name="Check Cell 4" xfId="370"/>
    <cellStyle name="Check Cell 5" xfId="371"/>
    <cellStyle name="Check Cell 6" xfId="372"/>
    <cellStyle name="Check Cell 7" xfId="373"/>
    <cellStyle name="Check Cell 8" xfId="374"/>
    <cellStyle name="Checksum" xfId="375"/>
    <cellStyle name="clsAltData" xfId="376"/>
    <cellStyle name="clsAltData 2" xfId="377"/>
    <cellStyle name="clsAltData 2 2" xfId="378"/>
    <cellStyle name="clsAltMRVData" xfId="379"/>
    <cellStyle name="clsAltMRVData 2" xfId="380"/>
    <cellStyle name="clsAltMRVData 2 2" xfId="381"/>
    <cellStyle name="clsAltRowHeader" xfId="382"/>
    <cellStyle name="clsAltRowHeader 2" xfId="383"/>
    <cellStyle name="clsBlank" xfId="384"/>
    <cellStyle name="clsBlank 2" xfId="385"/>
    <cellStyle name="clsBlank 2 2" xfId="386"/>
    <cellStyle name="clsBlank 2 3" xfId="387"/>
    <cellStyle name="clsColumnHeader" xfId="388"/>
    <cellStyle name="clsColumnHeader 2" xfId="389"/>
    <cellStyle name="clsColumnHeader 2 2" xfId="390"/>
    <cellStyle name="clsColumnHeader 2 3" xfId="391"/>
    <cellStyle name="clsColumnHeader1" xfId="392"/>
    <cellStyle name="clsColumnHeader1 2" xfId="393"/>
    <cellStyle name="clsColumnHeader1 3" xfId="394"/>
    <cellStyle name="clsColumnHeader2" xfId="395"/>
    <cellStyle name="clsColumnHeader2 2" xfId="396"/>
    <cellStyle name="clsColumnHeader2 3" xfId="397"/>
    <cellStyle name="clsData" xfId="398"/>
    <cellStyle name="clsData 2" xfId="399"/>
    <cellStyle name="clsData 2 2" xfId="400"/>
    <cellStyle name="clsDefault" xfId="401"/>
    <cellStyle name="clsDefault 2" xfId="402"/>
    <cellStyle name="clsDefault 2 2" xfId="403"/>
    <cellStyle name="clsDefault 2 3" xfId="404"/>
    <cellStyle name="clsFooter" xfId="405"/>
    <cellStyle name="clsIndexTableData" xfId="406"/>
    <cellStyle name="clsIndexTableData 2" xfId="407"/>
    <cellStyle name="clsIndexTableData 2 2" xfId="408"/>
    <cellStyle name="clsIndexTableData 2 3" xfId="409"/>
    <cellStyle name="clsIndexTableHdr" xfId="410"/>
    <cellStyle name="clsIndexTableHdr 2" xfId="411"/>
    <cellStyle name="clsIndexTableHdr 2 2" xfId="412"/>
    <cellStyle name="clsIndexTableHdr 2 3" xfId="413"/>
    <cellStyle name="clsIndexTableTitle" xfId="414"/>
    <cellStyle name="clsIndexTableTitle 2" xfId="415"/>
    <cellStyle name="clsIndexTableTitle 2 2" xfId="416"/>
    <cellStyle name="clsIndexTableTitle 2 3" xfId="417"/>
    <cellStyle name="clsMRVData" xfId="418"/>
    <cellStyle name="clsMRVData 2" xfId="419"/>
    <cellStyle name="clsMRVData 2 2" xfId="420"/>
    <cellStyle name="clsMRVRow" xfId="421"/>
    <cellStyle name="clsMRVRow 2" xfId="422"/>
    <cellStyle name="clsMRVRow 3" xfId="423"/>
    <cellStyle name="clsReportFooter" xfId="424"/>
    <cellStyle name="clsReportFooter 2" xfId="425"/>
    <cellStyle name="clsReportFooter 2 2" xfId="426"/>
    <cellStyle name="clsReportHeader" xfId="427"/>
    <cellStyle name="clsReportHeader 2" xfId="428"/>
    <cellStyle name="clsReportHeader 2 2" xfId="429"/>
    <cellStyle name="clsRowHeader" xfId="430"/>
    <cellStyle name="clsRowHeader 2" xfId="431"/>
    <cellStyle name="clsRowHeader 2 2" xfId="432"/>
    <cellStyle name="clsRptComment" xfId="433"/>
    <cellStyle name="clsRptComment 2" xfId="434"/>
    <cellStyle name="clsScale" xfId="435"/>
    <cellStyle name="clsScale 2" xfId="436"/>
    <cellStyle name="clsScale 2 2" xfId="437"/>
    <cellStyle name="clsScale 2 3" xfId="438"/>
    <cellStyle name="clsSection" xfId="439"/>
    <cellStyle name="clsSection 2" xfId="440"/>
    <cellStyle name="clsSection 2 2" xfId="441"/>
    <cellStyle name="clsSection 2 3" xfId="442"/>
    <cellStyle name="Col&amp;RowHeadings" xfId="443"/>
    <cellStyle name="ColCodes" xfId="444"/>
    <cellStyle name="Colore 1" xfId="445"/>
    <cellStyle name="Colore 2" xfId="446"/>
    <cellStyle name="Colore 3" xfId="447"/>
    <cellStyle name="Colore 4" xfId="448"/>
    <cellStyle name="Colore 5" xfId="449"/>
    <cellStyle name="Colore 6" xfId="450"/>
    <cellStyle name="ColTitles" xfId="451"/>
    <cellStyle name="column" xfId="452"/>
    <cellStyle name="Column label" xfId="453"/>
    <cellStyle name="Column label (left aligned)" xfId="454"/>
    <cellStyle name="Column label (no wrap)" xfId="455"/>
    <cellStyle name="Column label (not bold)" xfId="456"/>
    <cellStyle name="Comma 10" xfId="457"/>
    <cellStyle name="Comma 10 2" xfId="458"/>
    <cellStyle name="Comma 11" xfId="459"/>
    <cellStyle name="Comma 12" xfId="460"/>
    <cellStyle name="Comma 13" xfId="461"/>
    <cellStyle name="Comma 13 2" xfId="462"/>
    <cellStyle name="Comma 13 2 2" xfId="463"/>
    <cellStyle name="Comma 13 2 2 2" xfId="464"/>
    <cellStyle name="Comma 13 2 3" xfId="465"/>
    <cellStyle name="Comma 13 2 4" xfId="466"/>
    <cellStyle name="Comma 13 2 5" xfId="467"/>
    <cellStyle name="Comma 13 2 6" xfId="468"/>
    <cellStyle name="Comma 13 3" xfId="469"/>
    <cellStyle name="Comma 13 3 2" xfId="470"/>
    <cellStyle name="Comma 13 4" xfId="471"/>
    <cellStyle name="Comma 13 5" xfId="472"/>
    <cellStyle name="Comma 13 6" xfId="473"/>
    <cellStyle name="Comma 14" xfId="474"/>
    <cellStyle name="Comma 15" xfId="475"/>
    <cellStyle name="Comma 16" xfId="476"/>
    <cellStyle name="Comma 2" xfId="3"/>
    <cellStyle name="Comma 2 2" xfId="477"/>
    <cellStyle name="Comma 2 2 2" xfId="478"/>
    <cellStyle name="Comma 2 2 3" xfId="479"/>
    <cellStyle name="Comma 2 2 4" xfId="480"/>
    <cellStyle name="Comma 2 3" xfId="481"/>
    <cellStyle name="Comma 2 4" xfId="482"/>
    <cellStyle name="Comma 2 5" xfId="483"/>
    <cellStyle name="Comma 2 7" xfId="484"/>
    <cellStyle name="Comma 2_GII2013_Mika_June07" xfId="485"/>
    <cellStyle name="Comma 3" xfId="486"/>
    <cellStyle name="Comma 3 2" xfId="487"/>
    <cellStyle name="Comma 3 2 2" xfId="488"/>
    <cellStyle name="Comma 3 3" xfId="489"/>
    <cellStyle name="Comma 3 4" xfId="490"/>
    <cellStyle name="Comma 3 5" xfId="491"/>
    <cellStyle name="Comma 3 6" xfId="492"/>
    <cellStyle name="Comma 3 7" xfId="493"/>
    <cellStyle name="Comma 4" xfId="494"/>
    <cellStyle name="Comma 4 2" xfId="495"/>
    <cellStyle name="Comma 5" xfId="496"/>
    <cellStyle name="Comma 5 2" xfId="497"/>
    <cellStyle name="Comma 5 2 2" xfId="498"/>
    <cellStyle name="Comma 5 2 3" xfId="499"/>
    <cellStyle name="Comma 5 3" xfId="500"/>
    <cellStyle name="Comma 5 4" xfId="501"/>
    <cellStyle name="Comma 6" xfId="502"/>
    <cellStyle name="Comma 6 2" xfId="503"/>
    <cellStyle name="Comma 6 3" xfId="504"/>
    <cellStyle name="Comma 7" xfId="505"/>
    <cellStyle name="Comma 7 2" xfId="506"/>
    <cellStyle name="Comma 7 3" xfId="507"/>
    <cellStyle name="Comma 8" xfId="508"/>
    <cellStyle name="Comma 8 2" xfId="509"/>
    <cellStyle name="Comma 8 3" xfId="510"/>
    <cellStyle name="Comma 9" xfId="511"/>
    <cellStyle name="Comma 9 2" xfId="512"/>
    <cellStyle name="Comma 9 3" xfId="513"/>
    <cellStyle name="Comma(0)" xfId="514"/>
    <cellStyle name="comma(1)" xfId="515"/>
    <cellStyle name="Comma(3)" xfId="516"/>
    <cellStyle name="Comma[0]" xfId="517"/>
    <cellStyle name="Comma[1]" xfId="518"/>
    <cellStyle name="Comma0" xfId="519"/>
    <cellStyle name="Comma0 2" xfId="520"/>
    <cellStyle name="Controlecel 2" xfId="521"/>
    <cellStyle name="Currency (2dp)" xfId="522"/>
    <cellStyle name="Currency 2" xfId="523"/>
    <cellStyle name="Currency 3" xfId="524"/>
    <cellStyle name="Currency Dollar" xfId="525"/>
    <cellStyle name="Currency Dollar (2dp)" xfId="526"/>
    <cellStyle name="Currency EUR" xfId="527"/>
    <cellStyle name="Currency EUR (2dp)" xfId="528"/>
    <cellStyle name="Currency Euro" xfId="529"/>
    <cellStyle name="Currency Euro (2dp)" xfId="530"/>
    <cellStyle name="Currency GBP" xfId="531"/>
    <cellStyle name="Currency GBP (2dp)" xfId="532"/>
    <cellStyle name="Currency Pound" xfId="533"/>
    <cellStyle name="Currency Pound (2dp)" xfId="534"/>
    <cellStyle name="Currency USD" xfId="535"/>
    <cellStyle name="Currency USD (2dp)" xfId="536"/>
    <cellStyle name="Currency0" xfId="537"/>
    <cellStyle name="Currency0 2" xfId="538"/>
    <cellStyle name="DataEntryCells" xfId="539"/>
    <cellStyle name="Date" xfId="540"/>
    <cellStyle name="Date (Month)" xfId="541"/>
    <cellStyle name="Date (Year)" xfId="542"/>
    <cellStyle name="Date 2" xfId="543"/>
    <cellStyle name="Dezimal [0]_Germany" xfId="544"/>
    <cellStyle name="Dezimal_Germany" xfId="545"/>
    <cellStyle name="données" xfId="546"/>
    <cellStyle name="donnéesbord" xfId="547"/>
    <cellStyle name="ErrRpt_DataEntryCells" xfId="548"/>
    <cellStyle name="ErrRpt-DataEntryCells" xfId="549"/>
    <cellStyle name="ErrRpt-GreyBackground" xfId="550"/>
    <cellStyle name="Euro" xfId="551"/>
    <cellStyle name="Explanatory Text 2" xfId="552"/>
    <cellStyle name="Explanatory Text 2 2" xfId="553"/>
    <cellStyle name="Explanatory Text 2 3" xfId="554"/>
    <cellStyle name="Explanatory Text 2 4" xfId="555"/>
    <cellStyle name="Explanatory Text 2 5" xfId="556"/>
    <cellStyle name="Explanatory Text 3" xfId="557"/>
    <cellStyle name="Explanatory Text 3 2" xfId="558"/>
    <cellStyle name="Explanatory Text 4" xfId="559"/>
    <cellStyle name="Explanatory Text 5" xfId="560"/>
    <cellStyle name="Explanatory Text 6" xfId="561"/>
    <cellStyle name="Explanatory Text 7" xfId="562"/>
    <cellStyle name="Explanatory Text 8" xfId="563"/>
    <cellStyle name="Ezres [0]_demo" xfId="564"/>
    <cellStyle name="Ezres_demo" xfId="565"/>
    <cellStyle name="Fixed" xfId="566"/>
    <cellStyle name="Fixed 2" xfId="567"/>
    <cellStyle name="Followed Hyperlink 2" xfId="568"/>
    <cellStyle name="Followed Hyperlink 2 2" xfId="569"/>
    <cellStyle name="formula" xfId="570"/>
    <cellStyle name="gap" xfId="571"/>
    <cellStyle name="Gekoppelde cel 2" xfId="572"/>
    <cellStyle name="Goed 2" xfId="573"/>
    <cellStyle name="Good 2" xfId="574"/>
    <cellStyle name="Good 2 2" xfId="575"/>
    <cellStyle name="Good 2 3" xfId="576"/>
    <cellStyle name="Good 2 4" xfId="577"/>
    <cellStyle name="Good 2 5" xfId="578"/>
    <cellStyle name="Good 3" xfId="579"/>
    <cellStyle name="Good 3 2" xfId="580"/>
    <cellStyle name="Good 4" xfId="581"/>
    <cellStyle name="Good 5" xfId="582"/>
    <cellStyle name="Good 6" xfId="583"/>
    <cellStyle name="Good 7" xfId="584"/>
    <cellStyle name="Good 8" xfId="585"/>
    <cellStyle name="GreyBackground" xfId="586"/>
    <cellStyle name="H0" xfId="587"/>
    <cellStyle name="H1" xfId="588"/>
    <cellStyle name="H2" xfId="589"/>
    <cellStyle name="H3" xfId="590"/>
    <cellStyle name="H4" xfId="591"/>
    <cellStyle name="H5" xfId="592"/>
    <cellStyle name="Heading 1 2" xfId="593"/>
    <cellStyle name="Heading 1 2 2" xfId="594"/>
    <cellStyle name="Heading 1 2 3" xfId="595"/>
    <cellStyle name="Heading 1 2 4" xfId="596"/>
    <cellStyle name="Heading 1 2 5" xfId="597"/>
    <cellStyle name="Heading 1 2_10-WRD_charts_v1" xfId="598"/>
    <cellStyle name="Heading 1 3" xfId="599"/>
    <cellStyle name="Heading 1 3 2" xfId="600"/>
    <cellStyle name="Heading 1 4" xfId="601"/>
    <cellStyle name="Heading 1 5" xfId="602"/>
    <cellStyle name="Heading 1 6" xfId="603"/>
    <cellStyle name="Heading 1 7" xfId="604"/>
    <cellStyle name="Heading 1 8" xfId="605"/>
    <cellStyle name="Heading 2 2" xfId="606"/>
    <cellStyle name="Heading 2 2 2" xfId="607"/>
    <cellStyle name="Heading 2 2 3" xfId="608"/>
    <cellStyle name="Heading 2 2 4" xfId="609"/>
    <cellStyle name="Heading 2 2 5" xfId="610"/>
    <cellStyle name="Heading 2 2_10-WRD_charts_v1" xfId="611"/>
    <cellStyle name="Heading 2 3" xfId="612"/>
    <cellStyle name="Heading 2 3 2" xfId="613"/>
    <cellStyle name="Heading 2 4" xfId="614"/>
    <cellStyle name="Heading 2 5" xfId="615"/>
    <cellStyle name="Heading 2 6" xfId="616"/>
    <cellStyle name="Heading 2 7" xfId="617"/>
    <cellStyle name="Heading 2 8" xfId="618"/>
    <cellStyle name="Heading 3 2" xfId="619"/>
    <cellStyle name="Heading 3 2 2" xfId="620"/>
    <cellStyle name="Heading 3 2 3" xfId="621"/>
    <cellStyle name="Heading 3 2 4" xfId="622"/>
    <cellStyle name="Heading 3 2 5" xfId="623"/>
    <cellStyle name="Heading 3 2_10-WRD_charts_v1" xfId="624"/>
    <cellStyle name="Heading 3 3" xfId="625"/>
    <cellStyle name="Heading 3 3 2" xfId="626"/>
    <cellStyle name="Heading 3 4" xfId="627"/>
    <cellStyle name="Heading 3 5" xfId="628"/>
    <cellStyle name="Heading 3 6" xfId="629"/>
    <cellStyle name="Heading 3 7" xfId="630"/>
    <cellStyle name="Heading 3 8" xfId="631"/>
    <cellStyle name="Heading 4 2" xfId="632"/>
    <cellStyle name="Heading 4 2 2" xfId="633"/>
    <cellStyle name="Heading 4 2 3" xfId="634"/>
    <cellStyle name="Heading 4 2 4" xfId="635"/>
    <cellStyle name="Heading 4 2 5" xfId="636"/>
    <cellStyle name="Heading 4 3" xfId="637"/>
    <cellStyle name="Heading 4 3 2" xfId="638"/>
    <cellStyle name="Heading 4 4" xfId="639"/>
    <cellStyle name="Heading 4 5" xfId="640"/>
    <cellStyle name="Heading 4 6" xfId="641"/>
    <cellStyle name="Heading 4 7" xfId="642"/>
    <cellStyle name="Heading 4 8" xfId="643"/>
    <cellStyle name="Highlight" xfId="644"/>
    <cellStyle name="Hyperlink 2" xfId="645"/>
    <cellStyle name="Hyperlink 2 2" xfId="646"/>
    <cellStyle name="Hyperlink 2 3" xfId="647"/>
    <cellStyle name="Hyperlink 3" xfId="648"/>
    <cellStyle name="Hyperlink 3 2" xfId="649"/>
    <cellStyle name="Hyperlink 3 3" xfId="650"/>
    <cellStyle name="Hyperlink 4" xfId="651"/>
    <cellStyle name="Hyperlink 4 2" xfId="652"/>
    <cellStyle name="Hyperlink 5" xfId="653"/>
    <cellStyle name="Hyperlink 5 2" xfId="654"/>
    <cellStyle name="Hyperlink 6" xfId="655"/>
    <cellStyle name="Hyperlink 7" xfId="656"/>
    <cellStyle name="Îáű÷íűé_ÂŰŐÎÄ" xfId="657"/>
    <cellStyle name="Input 2" xfId="658"/>
    <cellStyle name="Input 2 2" xfId="659"/>
    <cellStyle name="Input 2 3" xfId="660"/>
    <cellStyle name="Input 2 4" xfId="661"/>
    <cellStyle name="Input 2 5" xfId="662"/>
    <cellStyle name="Input 2_10-WRD_charts_v1" xfId="663"/>
    <cellStyle name="Input 3" xfId="664"/>
    <cellStyle name="Input 3 2" xfId="665"/>
    <cellStyle name="Input 4" xfId="666"/>
    <cellStyle name="Input 5" xfId="667"/>
    <cellStyle name="Input 6" xfId="668"/>
    <cellStyle name="Input 7" xfId="669"/>
    <cellStyle name="Input 8" xfId="670"/>
    <cellStyle name="Input calculation" xfId="671"/>
    <cellStyle name="Input data" xfId="672"/>
    <cellStyle name="Input estimate" xfId="673"/>
    <cellStyle name="Input link" xfId="674"/>
    <cellStyle name="Input link (different workbook)" xfId="675"/>
    <cellStyle name="Input parameter" xfId="676"/>
    <cellStyle name="Invoer 2" xfId="677"/>
    <cellStyle name="ISC" xfId="678"/>
    <cellStyle name="isced" xfId="679"/>
    <cellStyle name="ISCED Titles" xfId="680"/>
    <cellStyle name="Komma 2" xfId="681"/>
    <cellStyle name="Kop 1 2" xfId="682"/>
    <cellStyle name="Kop 2 2" xfId="683"/>
    <cellStyle name="Kop 3 2" xfId="684"/>
    <cellStyle name="Kop 4 2" xfId="685"/>
    <cellStyle name="level1a" xfId="686"/>
    <cellStyle name="level2" xfId="687"/>
    <cellStyle name="level2a" xfId="688"/>
    <cellStyle name="level3" xfId="689"/>
    <cellStyle name="Linked Cell 2" xfId="690"/>
    <cellStyle name="Linked Cell 2 2" xfId="691"/>
    <cellStyle name="Linked Cell 2 3" xfId="692"/>
    <cellStyle name="Linked Cell 2 4" xfId="693"/>
    <cellStyle name="Linked Cell 2 5" xfId="694"/>
    <cellStyle name="Linked Cell 2_10-WRD_charts_v1" xfId="695"/>
    <cellStyle name="Linked Cell 3" xfId="696"/>
    <cellStyle name="Linked Cell 3 2" xfId="697"/>
    <cellStyle name="Linked Cell 4" xfId="698"/>
    <cellStyle name="Linked Cell 5" xfId="699"/>
    <cellStyle name="Linked Cell 6" xfId="700"/>
    <cellStyle name="Linked Cell 7" xfId="701"/>
    <cellStyle name="Linked Cell 8" xfId="702"/>
    <cellStyle name="Migliaia (0)_conti99" xfId="703"/>
    <cellStyle name="Millares_Hoja1" xfId="704"/>
    <cellStyle name="Milliers [0]_8GRAD" xfId="705"/>
    <cellStyle name="Milliers_8GRAD" xfId="706"/>
    <cellStyle name="Monétaire [0]_8GRAD" xfId="707"/>
    <cellStyle name="Monétaire_8GRAD" xfId="708"/>
    <cellStyle name="Name" xfId="709"/>
    <cellStyle name="Neutraal 2" xfId="710"/>
    <cellStyle name="Neutral 2" xfId="711"/>
    <cellStyle name="Neutral 2 2" xfId="712"/>
    <cellStyle name="Neutral 2 3" xfId="713"/>
    <cellStyle name="Neutral 2 4" xfId="714"/>
    <cellStyle name="Neutral 2 5" xfId="715"/>
    <cellStyle name="Neutral 3" xfId="716"/>
    <cellStyle name="Neutral 3 2" xfId="717"/>
    <cellStyle name="Neutral 4" xfId="718"/>
    <cellStyle name="Neutral 5" xfId="719"/>
    <cellStyle name="Neutral 6" xfId="720"/>
    <cellStyle name="Neutral 7" xfId="721"/>
    <cellStyle name="Neutral 8" xfId="722"/>
    <cellStyle name="Neutrale" xfId="723"/>
    <cellStyle name="Normal" xfId="0" builtinId="0"/>
    <cellStyle name="Normal 10" xfId="724"/>
    <cellStyle name="Normal 10 2" xfId="725"/>
    <cellStyle name="Normal 10 2 2" xfId="726"/>
    <cellStyle name="Normal 10 2 3" xfId="727"/>
    <cellStyle name="Normal 10 3" xfId="728"/>
    <cellStyle name="Normal 10 4" xfId="729"/>
    <cellStyle name="Normal 11" xfId="730"/>
    <cellStyle name="Normal 11 2" xfId="731"/>
    <cellStyle name="Normal 11 3" xfId="732"/>
    <cellStyle name="Normal 12" xfId="733"/>
    <cellStyle name="Normal 12 2" xfId="734"/>
    <cellStyle name="Normal 12 3" xfId="735"/>
    <cellStyle name="Normal 12 4" xfId="736"/>
    <cellStyle name="Normal 13" xfId="737"/>
    <cellStyle name="Normal 13 2" xfId="738"/>
    <cellStyle name="Normal 13 3" xfId="739"/>
    <cellStyle name="Normal 14" xfId="740"/>
    <cellStyle name="Normal 14 2" xfId="741"/>
    <cellStyle name="Normal 14 3" xfId="742"/>
    <cellStyle name="Normal 15" xfId="743"/>
    <cellStyle name="Normal 15 2" xfId="744"/>
    <cellStyle name="Normal 15 2 2" xfId="745"/>
    <cellStyle name="Normal 15 2 3" xfId="746"/>
    <cellStyle name="Normal 15 3" xfId="747"/>
    <cellStyle name="Normal 15 4" xfId="748"/>
    <cellStyle name="Normal 16" xfId="749"/>
    <cellStyle name="Normal 16 2" xfId="750"/>
    <cellStyle name="Normal 16 2 2" xfId="751"/>
    <cellStyle name="Normal 16 2 3" xfId="752"/>
    <cellStyle name="Normal 16 3" xfId="753"/>
    <cellStyle name="Normal 16 4" xfId="754"/>
    <cellStyle name="Normal 17" xfId="755"/>
    <cellStyle name="Normal 17 2" xfId="756"/>
    <cellStyle name="Normal 17 2 2" xfId="757"/>
    <cellStyle name="Normal 17 2 3" xfId="758"/>
    <cellStyle name="Normal 17 3" xfId="759"/>
    <cellStyle name="Normal 17 4" xfId="760"/>
    <cellStyle name="Normal 18" xfId="761"/>
    <cellStyle name="Normal 18 2" xfId="762"/>
    <cellStyle name="Normal 18 3" xfId="763"/>
    <cellStyle name="Normal 19" xfId="764"/>
    <cellStyle name="Normal 19 2" xfId="765"/>
    <cellStyle name="Normal 19 3" xfId="766"/>
    <cellStyle name="Normal 2" xfId="2"/>
    <cellStyle name="Normal 2 10" xfId="767"/>
    <cellStyle name="Normal 2 11" xfId="768"/>
    <cellStyle name="Normal 2 12" xfId="769"/>
    <cellStyle name="Normal 2 13" xfId="770"/>
    <cellStyle name="Normal 2 14" xfId="771"/>
    <cellStyle name="Normal 2 2" xfId="772"/>
    <cellStyle name="Normal 2 2 2" xfId="773"/>
    <cellStyle name="Normal 2 2 2 2" xfId="774"/>
    <cellStyle name="Normal 2 2 2 2 2" xfId="775"/>
    <cellStyle name="Normal 2 2 2 2 3" xfId="776"/>
    <cellStyle name="Normal 2 2 2 3" xfId="777"/>
    <cellStyle name="Normal 2 2 2 4" xfId="778"/>
    <cellStyle name="Normal 2 2 2_10-WRD_charts_v1" xfId="779"/>
    <cellStyle name="Normal 2 2 3" xfId="780"/>
    <cellStyle name="Normal 2 2 4" xfId="781"/>
    <cellStyle name="Normal 2 2 5" xfId="782"/>
    <cellStyle name="Normal 2 2 6" xfId="783"/>
    <cellStyle name="Normal 2 2 7" xfId="784"/>
    <cellStyle name="Normal 2 2_GII2013_Mika_June07" xfId="785"/>
    <cellStyle name="Normal 2 3" xfId="786"/>
    <cellStyle name="Normal 2 3 2" xfId="787"/>
    <cellStyle name="Normal 2 3 2 2" xfId="788"/>
    <cellStyle name="Normal 2 3 3" xfId="789"/>
    <cellStyle name="Normal 2 3_GII2013_Mika_June07" xfId="790"/>
    <cellStyle name="Normal 2 4" xfId="791"/>
    <cellStyle name="Normal 2 4 2" xfId="792"/>
    <cellStyle name="Normal 2 4 3" xfId="793"/>
    <cellStyle name="Normal 2 5" xfId="794"/>
    <cellStyle name="Normal 2 5 2" xfId="795"/>
    <cellStyle name="Normal 2 5 3" xfId="796"/>
    <cellStyle name="Normal 2 5 4" xfId="797"/>
    <cellStyle name="Normal 2 5_10-WRD_charts_v1" xfId="798"/>
    <cellStyle name="Normal 2 6" xfId="799"/>
    <cellStyle name="Normal 2 7" xfId="800"/>
    <cellStyle name="Normal 2 7 2" xfId="801"/>
    <cellStyle name="Normal 2 8" xfId="802"/>
    <cellStyle name="Normal 2 8 2" xfId="803"/>
    <cellStyle name="Normal 2 9" xfId="804"/>
    <cellStyle name="Normal 2_962010071P1G001" xfId="805"/>
    <cellStyle name="Normal 20" xfId="806"/>
    <cellStyle name="Normal 20 2" xfId="807"/>
    <cellStyle name="Normal 20 3" xfId="808"/>
    <cellStyle name="Normal 21" xfId="809"/>
    <cellStyle name="Normal 21 2" xfId="810"/>
    <cellStyle name="Normal 21 3" xfId="811"/>
    <cellStyle name="Normal 22" xfId="812"/>
    <cellStyle name="Normal 22 2" xfId="813"/>
    <cellStyle name="Normal 22 3" xfId="814"/>
    <cellStyle name="Normal 23" xfId="815"/>
    <cellStyle name="Normal 23 2" xfId="816"/>
    <cellStyle name="Normal 23 3" xfId="817"/>
    <cellStyle name="Normal 24" xfId="818"/>
    <cellStyle name="Normal 24 2" xfId="819"/>
    <cellStyle name="Normal 25" xfId="820"/>
    <cellStyle name="Normal 25 2" xfId="821"/>
    <cellStyle name="Normal 25 3" xfId="822"/>
    <cellStyle name="Normal 26" xfId="823"/>
    <cellStyle name="Normal 26 2" xfId="824"/>
    <cellStyle name="Normal 26 3" xfId="825"/>
    <cellStyle name="Normal 27" xfId="826"/>
    <cellStyle name="Normal 27 2" xfId="827"/>
    <cellStyle name="Normal 27 3" xfId="828"/>
    <cellStyle name="Normal 28" xfId="829"/>
    <cellStyle name="Normal 28 2" xfId="830"/>
    <cellStyle name="Normal 28 3" xfId="831"/>
    <cellStyle name="Normal 29" xfId="832"/>
    <cellStyle name="Normal 29 2" xfId="833"/>
    <cellStyle name="Normal 29 3" xfId="834"/>
    <cellStyle name="Normal 3" xfId="835"/>
    <cellStyle name="Normal 3 2" xfId="836"/>
    <cellStyle name="Normal 3 2 2" xfId="837"/>
    <cellStyle name="Normal 3 2 3" xfId="838"/>
    <cellStyle name="Normal 3 2_SSI2012-Finaldata_JRCresults_2003" xfId="839"/>
    <cellStyle name="Normal 3 3" xfId="840"/>
    <cellStyle name="Normal 3 3 2" xfId="841"/>
    <cellStyle name="Normal 3 3 3" xfId="842"/>
    <cellStyle name="Normal 3 3_SSI2012-Finaldata_JRCresults_2003" xfId="843"/>
    <cellStyle name="Normal 3 4" xfId="844"/>
    <cellStyle name="Normal 3 4 2" xfId="845"/>
    <cellStyle name="Normal 3 5" xfId="846"/>
    <cellStyle name="Normal 3 6" xfId="847"/>
    <cellStyle name="Normal 3 7" xfId="848"/>
    <cellStyle name="Normal 3 8" xfId="849"/>
    <cellStyle name="Normal 3 9" xfId="850"/>
    <cellStyle name="Normal 3_10-WRD_charts_v1" xfId="851"/>
    <cellStyle name="Normal 30" xfId="852"/>
    <cellStyle name="Normal 30 2" xfId="853"/>
    <cellStyle name="Normal 30 3" xfId="854"/>
    <cellStyle name="Normal 31" xfId="855"/>
    <cellStyle name="Normal 31 2" xfId="856"/>
    <cellStyle name="Normal 31 3" xfId="857"/>
    <cellStyle name="Normal 31 4" xfId="858"/>
    <cellStyle name="Normal 32" xfId="859"/>
    <cellStyle name="Normal 32 2" xfId="860"/>
    <cellStyle name="Normal 32 3" xfId="861"/>
    <cellStyle name="Normal 33" xfId="862"/>
    <cellStyle name="Normal 33 2" xfId="863"/>
    <cellStyle name="Normal 34" xfId="864"/>
    <cellStyle name="Normal 35" xfId="865"/>
    <cellStyle name="Normal 35 2" xfId="866"/>
    <cellStyle name="Normal 35 3" xfId="867"/>
    <cellStyle name="Normal 36" xfId="868"/>
    <cellStyle name="Normal 36 2" xfId="869"/>
    <cellStyle name="Normal 36 3" xfId="870"/>
    <cellStyle name="Normal 36 4" xfId="871"/>
    <cellStyle name="Normal 37" xfId="872"/>
    <cellStyle name="Normal 37 2" xfId="873"/>
    <cellStyle name="Normal 37 3" xfId="874"/>
    <cellStyle name="Normal 38" xfId="875"/>
    <cellStyle name="Normal 39" xfId="876"/>
    <cellStyle name="Normal 39 2" xfId="877"/>
    <cellStyle name="Normal 4" xfId="878"/>
    <cellStyle name="Normal 4 2" xfId="879"/>
    <cellStyle name="Normal 4 2 2" xfId="880"/>
    <cellStyle name="Normal 4 2 3" xfId="881"/>
    <cellStyle name="Normal 4 3" xfId="882"/>
    <cellStyle name="Normal 4 4" xfId="883"/>
    <cellStyle name="Normal 4 5" xfId="884"/>
    <cellStyle name="Normal 4 6" xfId="885"/>
    <cellStyle name="Normal 40" xfId="886"/>
    <cellStyle name="Normal 40 2" xfId="887"/>
    <cellStyle name="Normal 40 3" xfId="888"/>
    <cellStyle name="Normal 41" xfId="889"/>
    <cellStyle name="Normal 42" xfId="890"/>
    <cellStyle name="Normal 43" xfId="891"/>
    <cellStyle name="Normal 44" xfId="892"/>
    <cellStyle name="Normal 45" xfId="893"/>
    <cellStyle name="Normal 46" xfId="894"/>
    <cellStyle name="Normal 47" xfId="895"/>
    <cellStyle name="Normal 48" xfId="896"/>
    <cellStyle name="Normal 49" xfId="897"/>
    <cellStyle name="Normal 5" xfId="898"/>
    <cellStyle name="Normal 5 2" xfId="899"/>
    <cellStyle name="Normal 5 3" xfId="900"/>
    <cellStyle name="Normal 5 3 2" xfId="901"/>
    <cellStyle name="Normal 5 4" xfId="902"/>
    <cellStyle name="Normal 5 5" xfId="903"/>
    <cellStyle name="Normal 50" xfId="904"/>
    <cellStyle name="Normal 51" xfId="905"/>
    <cellStyle name="Normal 52" xfId="906"/>
    <cellStyle name="Normal 6" xfId="907"/>
    <cellStyle name="Normal 6 2" xfId="908"/>
    <cellStyle name="Normal 6 2 2" xfId="909"/>
    <cellStyle name="Normal 6 2 3" xfId="910"/>
    <cellStyle name="Normal 6 3" xfId="911"/>
    <cellStyle name="Normal 6 3 2" xfId="912"/>
    <cellStyle name="Normal 6 3 3" xfId="913"/>
    <cellStyle name="Normal 6 4" xfId="914"/>
    <cellStyle name="Normal 6 5" xfId="915"/>
    <cellStyle name="Normal 6 6" xfId="916"/>
    <cellStyle name="Normal 7" xfId="917"/>
    <cellStyle name="Normal 7 2" xfId="918"/>
    <cellStyle name="Normal 7 2 2" xfId="919"/>
    <cellStyle name="Normal 7 2 3" xfId="920"/>
    <cellStyle name="Normal 7 3" xfId="921"/>
    <cellStyle name="Normal 7 4" xfId="922"/>
    <cellStyle name="Normal 7 5" xfId="923"/>
    <cellStyle name="Normal 8" xfId="924"/>
    <cellStyle name="Normal 8 2" xfId="925"/>
    <cellStyle name="Normal 8 3" xfId="926"/>
    <cellStyle name="Normal 8 4" xfId="927"/>
    <cellStyle name="Normal 8 5" xfId="928"/>
    <cellStyle name="Normal 9" xfId="929"/>
    <cellStyle name="Normal 9 2" xfId="930"/>
    <cellStyle name="Normal 9 3" xfId="931"/>
    <cellStyle name="Normál_B17" xfId="932"/>
    <cellStyle name="Normal-droit" xfId="933"/>
    <cellStyle name="Normale_Foglio1" xfId="934"/>
    <cellStyle name="normální 2" xfId="935"/>
    <cellStyle name="normální 2 2" xfId="936"/>
    <cellStyle name="normální_povolenikpopbytudlezemipuvodu942000" xfId="937"/>
    <cellStyle name="Nota" xfId="938"/>
    <cellStyle name="Note 2" xfId="939"/>
    <cellStyle name="Note 2 2" xfId="940"/>
    <cellStyle name="Note 2 2 2" xfId="941"/>
    <cellStyle name="Note 2 3" xfId="942"/>
    <cellStyle name="Note 2 3 2" xfId="943"/>
    <cellStyle name="Note 2 4" xfId="944"/>
    <cellStyle name="Note 2 5" xfId="945"/>
    <cellStyle name="Note 2_10-WRD_charts_v1" xfId="946"/>
    <cellStyle name="Note 3" xfId="947"/>
    <cellStyle name="Note 3 2" xfId="948"/>
    <cellStyle name="Note 3 3" xfId="949"/>
    <cellStyle name="Note 4" xfId="950"/>
    <cellStyle name="Note 5" xfId="951"/>
    <cellStyle name="Note 6" xfId="952"/>
    <cellStyle name="Note 7" xfId="953"/>
    <cellStyle name="Note 8" xfId="954"/>
    <cellStyle name="notes" xfId="955"/>
    <cellStyle name="Notitie 2" xfId="956"/>
    <cellStyle name="Number" xfId="957"/>
    <cellStyle name="Number (2dp)" xfId="958"/>
    <cellStyle name="Ongeldig 2" xfId="959"/>
    <cellStyle name="Output 2" xfId="960"/>
    <cellStyle name="Output 2 2" xfId="961"/>
    <cellStyle name="Output 2 3" xfId="962"/>
    <cellStyle name="Output 2 4" xfId="963"/>
    <cellStyle name="Output 2 5" xfId="964"/>
    <cellStyle name="Output 2_10-WRD_charts_v1" xfId="965"/>
    <cellStyle name="Output 3" xfId="966"/>
    <cellStyle name="Output 3 2" xfId="967"/>
    <cellStyle name="Output 4" xfId="968"/>
    <cellStyle name="Output 5" xfId="969"/>
    <cellStyle name="Output 6" xfId="970"/>
    <cellStyle name="Output 7" xfId="971"/>
    <cellStyle name="Output 8" xfId="972"/>
    <cellStyle name="Pénznem [0]_demo" xfId="973"/>
    <cellStyle name="Pénznem_demo" xfId="974"/>
    <cellStyle name="Percent" xfId="1" builtinId="5"/>
    <cellStyle name="Percent 10" xfId="975"/>
    <cellStyle name="Percent 10 2" xfId="976"/>
    <cellStyle name="Percent 10 2 2" xfId="977"/>
    <cellStyle name="Percent 10 2 3" xfId="978"/>
    <cellStyle name="Percent 10 3" xfId="979"/>
    <cellStyle name="Percent 10 4" xfId="980"/>
    <cellStyle name="Percent 11" xfId="981"/>
    <cellStyle name="Percent 11 2" xfId="982"/>
    <cellStyle name="Percent 11 3" xfId="983"/>
    <cellStyle name="Percent 12" xfId="984"/>
    <cellStyle name="Percent 12 2" xfId="985"/>
    <cellStyle name="Percent 12 3" xfId="986"/>
    <cellStyle name="Percent 13" xfId="987"/>
    <cellStyle name="Percent 13 2" xfId="988"/>
    <cellStyle name="Percent 13 3" xfId="989"/>
    <cellStyle name="Percent 14" xfId="990"/>
    <cellStyle name="Percent 14 2" xfId="991"/>
    <cellStyle name="Percent 14 3" xfId="992"/>
    <cellStyle name="Percent 15" xfId="993"/>
    <cellStyle name="Percent 15 2" xfId="994"/>
    <cellStyle name="Percent 15 3" xfId="995"/>
    <cellStyle name="Percent 16" xfId="996"/>
    <cellStyle name="Percent 16 2" xfId="997"/>
    <cellStyle name="Percent 16 3" xfId="998"/>
    <cellStyle name="Percent 16 4" xfId="999"/>
    <cellStyle name="Percent 17" xfId="1000"/>
    <cellStyle name="Percent 17 2" xfId="1001"/>
    <cellStyle name="Percent 17 3" xfId="1002"/>
    <cellStyle name="Percent 18" xfId="1003"/>
    <cellStyle name="Percent 18 2" xfId="1004"/>
    <cellStyle name="Percent 18 3" xfId="1005"/>
    <cellStyle name="Percent 19" xfId="1006"/>
    <cellStyle name="Percent 2" xfId="4"/>
    <cellStyle name="Percent 2 2" xfId="1007"/>
    <cellStyle name="Percent 20" xfId="1008"/>
    <cellStyle name="Percent 3" xfId="1009"/>
    <cellStyle name="Percent 3 2" xfId="1010"/>
    <cellStyle name="Percent 4" xfId="1011"/>
    <cellStyle name="Percent 4 2" xfId="1012"/>
    <cellStyle name="Percent 5" xfId="1013"/>
    <cellStyle name="Percent 5 2" xfId="1014"/>
    <cellStyle name="Percent 5 2 2" xfId="1015"/>
    <cellStyle name="Percent 5 3" xfId="1016"/>
    <cellStyle name="Percent 5 3 2" xfId="1017"/>
    <cellStyle name="Percent 5 3 3" xfId="1018"/>
    <cellStyle name="Percent 5 4" xfId="1019"/>
    <cellStyle name="Percent 5 5" xfId="1020"/>
    <cellStyle name="Percent 6" xfId="1021"/>
    <cellStyle name="Percent 6 2" xfId="1022"/>
    <cellStyle name="Percent 6 3" xfId="1023"/>
    <cellStyle name="Percent 7" xfId="1024"/>
    <cellStyle name="Percent 7 2" xfId="1025"/>
    <cellStyle name="Percent 7 3" xfId="1026"/>
    <cellStyle name="Percent 8" xfId="1027"/>
    <cellStyle name="Percent 8 2" xfId="1028"/>
    <cellStyle name="Percent 9" xfId="1029"/>
    <cellStyle name="Percent 9 2" xfId="1030"/>
    <cellStyle name="Percent 9 3" xfId="1031"/>
    <cellStyle name="Percentage" xfId="1032"/>
    <cellStyle name="Percentage (2dp)" xfId="1033"/>
    <cellStyle name="Prozent_SubCatperStud" xfId="1034"/>
    <cellStyle name="row" xfId="1035"/>
    <cellStyle name="Row label" xfId="1036"/>
    <cellStyle name="Row label (indent)" xfId="1037"/>
    <cellStyle name="RowCodes" xfId="1038"/>
    <cellStyle name="Row-Col Headings" xfId="1039"/>
    <cellStyle name="RowTitles" xfId="1040"/>
    <cellStyle name="RowTitles1-Detail" xfId="1041"/>
    <cellStyle name="RowTitles-Col2" xfId="1042"/>
    <cellStyle name="RowTitles-Detail" xfId="1043"/>
    <cellStyle name="semestre" xfId="1044"/>
    <cellStyle name="ss1" xfId="1045"/>
    <cellStyle name="ss10" xfId="1046"/>
    <cellStyle name="ss11" xfId="1047"/>
    <cellStyle name="ss12" xfId="1048"/>
    <cellStyle name="ss13" xfId="1049"/>
    <cellStyle name="ss14" xfId="1050"/>
    <cellStyle name="ss15" xfId="1051"/>
    <cellStyle name="ss16" xfId="1052"/>
    <cellStyle name="ss17" xfId="1053"/>
    <cellStyle name="ss18" xfId="1054"/>
    <cellStyle name="ss19" xfId="1055"/>
    <cellStyle name="ss2" xfId="1056"/>
    <cellStyle name="ss20" xfId="1057"/>
    <cellStyle name="ss21" xfId="1058"/>
    <cellStyle name="ss22" xfId="1059"/>
    <cellStyle name="ss3" xfId="1060"/>
    <cellStyle name="ss4" xfId="1061"/>
    <cellStyle name="ss5" xfId="1062"/>
    <cellStyle name="ss6" xfId="1063"/>
    <cellStyle name="ss7" xfId="1064"/>
    <cellStyle name="ss8" xfId="1065"/>
    <cellStyle name="ss9" xfId="1066"/>
    <cellStyle name="Standaard 2" xfId="1067"/>
    <cellStyle name="Standaard 3" xfId="1068"/>
    <cellStyle name="Standard_cpi-mp-be-stats" xfId="1069"/>
    <cellStyle name="Style 1" xfId="1070"/>
    <cellStyle name="Style 2" xfId="1071"/>
    <cellStyle name="Style 27" xfId="1072"/>
    <cellStyle name="Style 35" xfId="1073"/>
    <cellStyle name="Style 36" xfId="1074"/>
    <cellStyle name="Sub-total row" xfId="1075"/>
    <cellStyle name="Table finish row" xfId="1076"/>
    <cellStyle name="Table No." xfId="1077"/>
    <cellStyle name="Table shading" xfId="1078"/>
    <cellStyle name="Table Title" xfId="1079"/>
    <cellStyle name="Table unfinish row" xfId="1080"/>
    <cellStyle name="Table unshading" xfId="1081"/>
    <cellStyle name="Tagline" xfId="1082"/>
    <cellStyle name="temp" xfId="1083"/>
    <cellStyle name="Testo avviso" xfId="1084"/>
    <cellStyle name="Testo descrittivo" xfId="1085"/>
    <cellStyle name="tête chapitre" xfId="1086"/>
    <cellStyle name="Text" xfId="1087"/>
    <cellStyle name="Title 1" xfId="1088"/>
    <cellStyle name="Title 2" xfId="1089"/>
    <cellStyle name="Title 2 2" xfId="1090"/>
    <cellStyle name="Title 2 3" xfId="1091"/>
    <cellStyle name="Title 2 4" xfId="1092"/>
    <cellStyle name="Title 2 5" xfId="1093"/>
    <cellStyle name="Title 3" xfId="1094"/>
    <cellStyle name="Title 4" xfId="1095"/>
    <cellStyle name="Title 5" xfId="1096"/>
    <cellStyle name="Title 6" xfId="1097"/>
    <cellStyle name="Title 7" xfId="1098"/>
    <cellStyle name="Title 8" xfId="1099"/>
    <cellStyle name="title1" xfId="1100"/>
    <cellStyle name="Titolo" xfId="1101"/>
    <cellStyle name="Titolo 1" xfId="1102"/>
    <cellStyle name="Titolo 2" xfId="1103"/>
    <cellStyle name="Titolo 3" xfId="1104"/>
    <cellStyle name="Titolo 4" xfId="1105"/>
    <cellStyle name="Titolo_SSI2012-Finaldata_JRCresults_2003" xfId="1106"/>
    <cellStyle name="titre" xfId="1107"/>
    <cellStyle name="Totaal 2" xfId="1108"/>
    <cellStyle name="Total 2" xfId="1109"/>
    <cellStyle name="Total 2 2" xfId="1110"/>
    <cellStyle name="Total 2 3" xfId="1111"/>
    <cellStyle name="Total 2 4" xfId="1112"/>
    <cellStyle name="Total 2 5" xfId="1113"/>
    <cellStyle name="Total 2_10-WRD_charts_v1" xfId="1114"/>
    <cellStyle name="Total 3" xfId="1115"/>
    <cellStyle name="Total 3 2" xfId="1116"/>
    <cellStyle name="Total 4" xfId="1117"/>
    <cellStyle name="Total 5" xfId="1118"/>
    <cellStyle name="Total 6" xfId="1119"/>
    <cellStyle name="Total 7" xfId="1120"/>
    <cellStyle name="Total 8" xfId="1121"/>
    <cellStyle name="Total row" xfId="1122"/>
    <cellStyle name="Totale" xfId="1123"/>
    <cellStyle name="Uitvoer 2" xfId="1124"/>
    <cellStyle name="Unhighlight" xfId="1125"/>
    <cellStyle name="Untotal row" xfId="1126"/>
    <cellStyle name="Valore non valido" xfId="1127"/>
    <cellStyle name="Valore valido" xfId="1128"/>
    <cellStyle name="Verklarende tekst 2" xfId="1129"/>
    <cellStyle name="Waarschuwingstekst 2" xfId="1130"/>
    <cellStyle name="Währung [0]_Germany" xfId="1131"/>
    <cellStyle name="Währung_Germany" xfId="1132"/>
    <cellStyle name="Warning Text 2" xfId="1133"/>
    <cellStyle name="Warning Text 2 2" xfId="1134"/>
    <cellStyle name="Warning Text 2 3" xfId="1135"/>
    <cellStyle name="Warning Text 2 4" xfId="1136"/>
    <cellStyle name="Warning Text 2 5" xfId="1137"/>
    <cellStyle name="Warning Text 3" xfId="1138"/>
    <cellStyle name="Warning Text 3 2" xfId="1139"/>
    <cellStyle name="Warning Text 4" xfId="1140"/>
    <cellStyle name="Warning Text 5" xfId="1141"/>
    <cellStyle name="Warning Text 6" xfId="1142"/>
    <cellStyle name="Warning Text 7" xfId="1143"/>
    <cellStyle name="Warning Text 8" xfId="1144"/>
    <cellStyle name="Wrapped" xfId="11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4"/>
  <c:chart>
    <c:autoTitleDeleted val="1"/>
    <c:plotArea>
      <c:layout>
        <c:manualLayout>
          <c:layoutTarget val="inner"/>
          <c:xMode val="edge"/>
          <c:yMode val="edge"/>
          <c:x val="7.1349241956610104E-2"/>
          <c:y val="0.1154325797221898"/>
          <c:w val="0.89644576263531162"/>
          <c:h val="0.67273624475697014"/>
        </c:manualLayout>
      </c:layout>
      <c:barChart>
        <c:barDir val="col"/>
        <c:grouping val="clustered"/>
        <c:ser>
          <c:idx val="0"/>
          <c:order val="0"/>
          <c:tx>
            <c:strRef>
              <c:f>'Fig 5.2'!$A$8</c:f>
              <c:strCache>
                <c:ptCount val="1"/>
                <c:pt idx="0">
                  <c:v>Latest (Planned) Household Survey</c:v>
                </c:pt>
              </c:strCache>
            </c:strRef>
          </c:tx>
          <c:spPr>
            <a:solidFill>
              <a:srgbClr val="BA0C2F"/>
            </a:solidFill>
          </c:spPr>
          <c:dPt>
            <c:idx val="0"/>
            <c:spPr>
              <a:solidFill>
                <a:srgbClr val="76869E"/>
              </a:solidFill>
            </c:spPr>
          </c:dPt>
          <c:dLbls>
            <c:dLbl>
              <c:idx val="14"/>
              <c:layout>
                <c:manualLayout>
                  <c:x val="3.1067957364977476E-3"/>
                  <c:y val="1.1895915423475855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2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'Fig 5.2'!$A$10:$A$21</c:f>
              <c:strCache>
                <c:ptCount val="12"/>
                <c:pt idx="0">
                  <c:v>No survey</c:v>
                </c:pt>
                <c:pt idx="1">
                  <c:v>1989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2008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strCache>
            </c:strRef>
          </c:cat>
          <c:val>
            <c:numRef>
              <c:f>'Fig 5.2'!$B$10:$B$21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10</c:v>
                </c:pt>
                <c:pt idx="8">
                  <c:v>6</c:v>
                </c:pt>
                <c:pt idx="9">
                  <c:v>10</c:v>
                </c:pt>
                <c:pt idx="10">
                  <c:v>8</c:v>
                </c:pt>
                <c:pt idx="11">
                  <c:v>2</c:v>
                </c:pt>
              </c:numCache>
            </c:numRef>
          </c:val>
        </c:ser>
        <c:dLbls>
          <c:showVal val="1"/>
        </c:dLbls>
        <c:gapWidth val="50"/>
        <c:axId val="83552896"/>
        <c:axId val="83894656"/>
      </c:barChart>
      <c:catAx>
        <c:axId val="835528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3894656"/>
        <c:crosses val="autoZero"/>
        <c:auto val="1"/>
        <c:lblAlgn val="ctr"/>
        <c:lblOffset val="100"/>
      </c:catAx>
      <c:valAx>
        <c:axId val="83894656"/>
        <c:scaling>
          <c:orientation val="minMax"/>
        </c:scaling>
        <c:axPos val="l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355289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00" b="0">
                <a:latin typeface="Arial" pitchFamily="34" charset="0"/>
                <a:cs typeface="Arial" pitchFamily="34" charset="0"/>
              </a:defRPr>
            </a:pPr>
            <a:r>
              <a:rPr lang="en-GB" sz="1000" b="0" i="0" u="none" strike="noStrike" baseline="0" smtClean="0">
                <a:latin typeface="Arial" pitchFamily="34" charset="0"/>
                <a:cs typeface="Arial" pitchFamily="34" charset="0"/>
              </a:rPr>
              <a:t>CAD, million</a:t>
            </a:r>
            <a:endParaRPr lang="en-GB" sz="1000" b="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9.1935894511912641E-2"/>
          <c:y val="1.0599327276555021E-2"/>
        </c:manualLayout>
      </c:layout>
      <c:overlay val="1"/>
    </c:title>
    <c:plotArea>
      <c:layout>
        <c:manualLayout>
          <c:layoutTarget val="inner"/>
          <c:xMode val="edge"/>
          <c:yMode val="edge"/>
          <c:x val="9.6034249259202412E-2"/>
          <c:y val="0.11828160701658778"/>
          <c:w val="0.84716184464600164"/>
          <c:h val="0.71319263630515872"/>
        </c:manualLayout>
      </c:layout>
      <c:barChart>
        <c:barDir val="bar"/>
        <c:grouping val="stacked"/>
        <c:ser>
          <c:idx val="0"/>
          <c:order val="0"/>
          <c:tx>
            <c:strRef>
              <c:f>'Fig 5.3'!$A$7</c:f>
              <c:strCache>
                <c:ptCount val="1"/>
                <c:pt idx="0">
                  <c:v>Specific projects (budgeted expenditure + planned disbursements)</c:v>
                </c:pt>
              </c:strCache>
            </c:strRef>
          </c:tx>
          <c:spPr>
            <a:solidFill>
              <a:srgbClr val="BA0C2F"/>
            </a:solidFill>
          </c:spPr>
          <c:cat>
            <c:multiLvlStrRef>
              <c:f>'Fig 5.3'!$B$5:$O$6</c:f>
              <c:multiLvlStrCache>
                <c:ptCount val="14"/>
                <c:lvl>
                  <c:pt idx="0">
                    <c:v>2016</c:v>
                  </c:pt>
                  <c:pt idx="1">
                    <c:v>2017</c:v>
                  </c:pt>
                  <c:pt idx="3">
                    <c:v>2016</c:v>
                  </c:pt>
                  <c:pt idx="4">
                    <c:v>2017</c:v>
                  </c:pt>
                  <c:pt idx="6">
                    <c:v>2016</c:v>
                  </c:pt>
                  <c:pt idx="7">
                    <c:v>2017</c:v>
                  </c:pt>
                  <c:pt idx="9">
                    <c:v>2016</c:v>
                  </c:pt>
                  <c:pt idx="10">
                    <c:v>2017</c:v>
                  </c:pt>
                  <c:pt idx="12">
                    <c:v>2016</c:v>
                  </c:pt>
                  <c:pt idx="13">
                    <c:v>2017</c:v>
                  </c:pt>
                </c:lvl>
                <c:lvl>
                  <c:pt idx="0">
                    <c:v>Tanzania</c:v>
                  </c:pt>
                  <c:pt idx="3">
                    <c:v>Ghana</c:v>
                  </c:pt>
                  <c:pt idx="6">
                    <c:v>Mozambique</c:v>
                  </c:pt>
                  <c:pt idx="9">
                    <c:v>Ethiopia</c:v>
                  </c:pt>
                  <c:pt idx="12">
                    <c:v>Senegal</c:v>
                  </c:pt>
                </c:lvl>
              </c:multiLvlStrCache>
            </c:multiLvlStrRef>
          </c:cat>
          <c:val>
            <c:numRef>
              <c:f>'Fig 5.3'!$B$7:$O$7</c:f>
              <c:numCache>
                <c:formatCode>_-* #,##0.00_-;\-* #,##0.00_-;_-* "-"??_-;_-@_-</c:formatCode>
                <c:ptCount val="14"/>
                <c:pt idx="0">
                  <c:v>34823443.160000004</c:v>
                </c:pt>
                <c:pt idx="1">
                  <c:v>20769934.09</c:v>
                </c:pt>
                <c:pt idx="3">
                  <c:v>22034011.294500001</c:v>
                </c:pt>
                <c:pt idx="4">
                  <c:v>11187395.135</c:v>
                </c:pt>
                <c:pt idx="6">
                  <c:v>52756186.799999997</c:v>
                </c:pt>
                <c:pt idx="7">
                  <c:v>4859666.62</c:v>
                </c:pt>
                <c:pt idx="9">
                  <c:v>40094063.500999995</c:v>
                </c:pt>
                <c:pt idx="10">
                  <c:v>11893480.05499999</c:v>
                </c:pt>
                <c:pt idx="12">
                  <c:v>60000000</c:v>
                </c:pt>
                <c:pt idx="13">
                  <c:v>60000000</c:v>
                </c:pt>
              </c:numCache>
            </c:numRef>
          </c:val>
        </c:ser>
        <c:ser>
          <c:idx val="1"/>
          <c:order val="1"/>
          <c:tx>
            <c:strRef>
              <c:f>'Fig 5.3'!$A$8</c:f>
              <c:strCache>
                <c:ptCount val="1"/>
                <c:pt idx="0">
                  <c:v>Total country budget</c:v>
                </c:pt>
              </c:strCache>
            </c:strRef>
          </c:tx>
          <c:spPr>
            <a:solidFill>
              <a:srgbClr val="333333"/>
            </a:solidFill>
          </c:spPr>
          <c:cat>
            <c:multiLvlStrRef>
              <c:f>'Fig 5.3'!$B$5:$O$6</c:f>
              <c:multiLvlStrCache>
                <c:ptCount val="14"/>
                <c:lvl>
                  <c:pt idx="0">
                    <c:v>2016</c:v>
                  </c:pt>
                  <c:pt idx="1">
                    <c:v>2017</c:v>
                  </c:pt>
                  <c:pt idx="3">
                    <c:v>2016</c:v>
                  </c:pt>
                  <c:pt idx="4">
                    <c:v>2017</c:v>
                  </c:pt>
                  <c:pt idx="6">
                    <c:v>2016</c:v>
                  </c:pt>
                  <c:pt idx="7">
                    <c:v>2017</c:v>
                  </c:pt>
                  <c:pt idx="9">
                    <c:v>2016</c:v>
                  </c:pt>
                  <c:pt idx="10">
                    <c:v>2017</c:v>
                  </c:pt>
                  <c:pt idx="12">
                    <c:v>2016</c:v>
                  </c:pt>
                  <c:pt idx="13">
                    <c:v>2017</c:v>
                  </c:pt>
                </c:lvl>
                <c:lvl>
                  <c:pt idx="0">
                    <c:v>Tanzania</c:v>
                  </c:pt>
                  <c:pt idx="3">
                    <c:v>Ghana</c:v>
                  </c:pt>
                  <c:pt idx="6">
                    <c:v>Mozambique</c:v>
                  </c:pt>
                  <c:pt idx="9">
                    <c:v>Ethiopia</c:v>
                  </c:pt>
                  <c:pt idx="12">
                    <c:v>Senegal</c:v>
                  </c:pt>
                </c:lvl>
              </c:multiLvlStrCache>
            </c:multiLvlStrRef>
          </c:cat>
          <c:val>
            <c:numRef>
              <c:f>'Fig 5.3'!$B$8:$O$8</c:f>
              <c:numCache>
                <c:formatCode>_-* #,##0.00_-;\-* #,##0.00_-;_-* "-"??_-;_-@_-</c:formatCode>
                <c:ptCount val="14"/>
                <c:pt idx="0">
                  <c:v>46176556.839999996</c:v>
                </c:pt>
                <c:pt idx="1">
                  <c:v>57230065.909999996</c:v>
                </c:pt>
                <c:pt idx="3">
                  <c:v>57965988.705499999</c:v>
                </c:pt>
                <c:pt idx="4">
                  <c:v>68812604.864999995</c:v>
                </c:pt>
                <c:pt idx="6">
                  <c:v>20243813.200000003</c:v>
                </c:pt>
                <c:pt idx="7">
                  <c:v>65140333.380000003</c:v>
                </c:pt>
                <c:pt idx="9">
                  <c:v>22905936.499000005</c:v>
                </c:pt>
                <c:pt idx="10">
                  <c:v>51106519.945000008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5.3'!$A$13</c:f>
              <c:strCache>
                <c:ptCount val="1"/>
                <c:pt idx="0">
                  <c:v>Overspend</c:v>
                </c:pt>
              </c:strCache>
            </c:strRef>
          </c:tx>
          <c:spPr>
            <a:solidFill>
              <a:srgbClr val="B7BF10"/>
            </a:solidFill>
          </c:spPr>
          <c:val>
            <c:numRef>
              <c:f>'Fig 5.3'!$B$13:$O$13</c:f>
              <c:numCache>
                <c:formatCode>General</c:formatCode>
                <c:ptCount val="14"/>
                <c:pt idx="12" formatCode="_-* #,##0.00_-;\-* #,##0.00_-;_-* &quot;-&quot;??_-;_-@_-">
                  <c:v>3983941.35</c:v>
                </c:pt>
                <c:pt idx="13" formatCode="_-* #,##0.00_-;\-* #,##0.00_-;_-* &quot;-&quot;??_-;_-@_-">
                  <c:v>5587237.2000000002</c:v>
                </c:pt>
              </c:numCache>
            </c:numRef>
          </c:val>
        </c:ser>
        <c:gapWidth val="50"/>
        <c:overlap val="100"/>
        <c:axId val="83994880"/>
        <c:axId val="84004864"/>
      </c:barChart>
      <c:catAx>
        <c:axId val="83994880"/>
        <c:scaling>
          <c:orientation val="maxMin"/>
        </c:scaling>
        <c:axPos val="l"/>
        <c:numFmt formatCode="General" sourceLinked="1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4004864"/>
        <c:crosses val="autoZero"/>
        <c:auto val="1"/>
        <c:lblAlgn val="ctr"/>
        <c:lblOffset val="100"/>
      </c:catAx>
      <c:valAx>
        <c:axId val="84004864"/>
        <c:scaling>
          <c:orientation val="minMax"/>
        </c:scaling>
        <c:axPos val="t"/>
        <c:majorGridlines>
          <c:spPr>
            <a:ln>
              <a:prstDash val="sysDot"/>
            </a:ln>
          </c:spPr>
        </c:majorGridlines>
        <c:numFmt formatCode="#,##0" sourceLinked="0"/>
        <c:maj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3994880"/>
        <c:crosses val="autoZero"/>
        <c:crossBetween val="between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4.762441609113148E-2"/>
          <c:y val="0.85305555862732063"/>
          <c:w val="0.67335977147938453"/>
          <c:h val="0.13465005071112521"/>
        </c:manualLayout>
      </c:layout>
      <c:spPr>
        <a:noFill/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283369</xdr:colOff>
      <xdr:row>7</xdr:row>
      <xdr:rowOff>173831</xdr:rowOff>
    </xdr:from>
    <xdr:to>
      <xdr:col>14</xdr:col>
      <xdr:colOff>247651</xdr:colOff>
      <xdr:row>27</xdr:row>
      <xdr:rowOff>7938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0.01434</cdr:x>
      <cdr:y>0.01059</cdr:y>
    </cdr:from>
    <cdr:to>
      <cdr:x>0.85161</cdr:x>
      <cdr:y>0.09638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5249" y="48950"/>
          <a:ext cx="5562599" cy="396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GB" sz="1000" baseline="0" smtClean="0">
              <a:latin typeface="Arial" pitchFamily="34" charset="0"/>
              <a:ea typeface="+mn-ea"/>
              <a:cs typeface="Arial" pitchFamily="34" charset="0"/>
            </a:rPr>
            <a:t>Number of African countries by year of completion of most recent household survey</a:t>
          </a:r>
          <a:endParaRPr lang="en-GB" sz="1000" b="1">
            <a:solidFill>
              <a:schemeClr val="bg1">
                <a:lumMod val="6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67233</xdr:colOff>
      <xdr:row>15</xdr:row>
      <xdr:rowOff>3359</xdr:rowOff>
    </xdr:from>
    <xdr:to>
      <xdr:col>7</xdr:col>
      <xdr:colOff>907675</xdr:colOff>
      <xdr:row>45</xdr:row>
      <xdr:rowOff>89646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QIV%2007-08%20data/dail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Investments%20to%20End%20Poverty/2013%20Report/Data/Reference%20files/Deflato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GHA%20calcs%20and%20analyses\April%202015\Wider%20resource%20flows\Wider%20Resource%20Flows%20mast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em\AppData\Local\Microsoft\Windows\Temporary%20Internet%20Files\Content.Outlook\FGY9XCES\2%204%203%20Largest%20flow%20for%20each%20countr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d\d\STATISTICS\DEPLOYMEN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M/AppData/Local/Microsoft/Windows/Temporary%20Internet%20Files/Low/Content.IE5/XIZWT4B9/STARTSal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GPIR\Datasets\Reference%20Data\OECD%20ODA%20Recipients%20Countries%20and%20Regions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er-Bank"/>
    </sheetNames>
    <sheetDataSet>
      <sheetData sheetId="0">
        <row r="5">
          <cell r="E5" t="str">
            <v>(Eth. Cents)</v>
          </cell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1 DAC deflators"/>
      <sheetName val="2011 deflators all countries"/>
      <sheetName val="dac - calculated deflators comp"/>
      <sheetName val="GDP constant US$"/>
      <sheetName val="GDP growth constant %"/>
      <sheetName val="GDP current US$"/>
    </sheetNames>
    <sheetDataSet>
      <sheetData sheetId="0">
        <row r="3">
          <cell r="B3">
            <v>1960</v>
          </cell>
        </row>
        <row r="5">
          <cell r="A5" t="str">
            <v>Australia</v>
          </cell>
        </row>
        <row r="6">
          <cell r="A6" t="str">
            <v>Austria</v>
          </cell>
        </row>
        <row r="7">
          <cell r="A7" t="str">
            <v>Belgium</v>
          </cell>
        </row>
        <row r="8">
          <cell r="A8" t="str">
            <v>Canada</v>
          </cell>
        </row>
        <row r="9">
          <cell r="A9" t="str">
            <v>Denmark</v>
          </cell>
        </row>
        <row r="10">
          <cell r="A10" t="str">
            <v>Finland</v>
          </cell>
        </row>
        <row r="11">
          <cell r="A11" t="str">
            <v>France</v>
          </cell>
        </row>
        <row r="12">
          <cell r="A12" t="str">
            <v>Germany</v>
          </cell>
        </row>
        <row r="13">
          <cell r="A13" t="str">
            <v>Greece</v>
          </cell>
        </row>
        <row r="14">
          <cell r="A14" t="str">
            <v>Iceland</v>
          </cell>
        </row>
        <row r="15">
          <cell r="A15" t="str">
            <v>Ireland</v>
          </cell>
        </row>
        <row r="16">
          <cell r="A16" t="str">
            <v>Italy</v>
          </cell>
        </row>
        <row r="17">
          <cell r="A17" t="str">
            <v>Japan</v>
          </cell>
        </row>
        <row r="18">
          <cell r="A18" t="str">
            <v>Korea</v>
          </cell>
        </row>
        <row r="19">
          <cell r="A19" t="str">
            <v>Luxembourg</v>
          </cell>
        </row>
        <row r="20">
          <cell r="A20" t="str">
            <v>Netherlands</v>
          </cell>
        </row>
        <row r="21">
          <cell r="A21" t="str">
            <v>New Zealand</v>
          </cell>
        </row>
        <row r="22">
          <cell r="A22" t="str">
            <v>Norway</v>
          </cell>
        </row>
        <row r="23">
          <cell r="A23" t="str">
            <v>Portugal</v>
          </cell>
        </row>
        <row r="24">
          <cell r="A24" t="str">
            <v>Spain</v>
          </cell>
        </row>
        <row r="25">
          <cell r="A25" t="str">
            <v>Sweden</v>
          </cell>
        </row>
        <row r="26">
          <cell r="A26" t="str">
            <v>Switzerland</v>
          </cell>
        </row>
        <row r="27">
          <cell r="A27" t="str">
            <v>United Kingdom</v>
          </cell>
        </row>
        <row r="28">
          <cell r="A28" t="str">
            <v>United States</v>
          </cell>
        </row>
      </sheetData>
      <sheetData sheetId="1">
        <row r="4">
          <cell r="C4" t="str">
            <v/>
          </cell>
        </row>
      </sheetData>
      <sheetData sheetId="2"/>
      <sheetData sheetId="3">
        <row r="4">
          <cell r="K4" t="str">
            <v/>
          </cell>
        </row>
      </sheetData>
      <sheetData sheetId="4"/>
      <sheetData sheetId="5">
        <row r="4">
          <cell r="AF4">
            <v>4.1349999999999998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untry selector"/>
      <sheetName val="WRF total (excluding negatives)"/>
      <sheetName val="WRF total"/>
      <sheetName val="Remittance inflows constant"/>
      <sheetName val="FDI constant"/>
      <sheetName val="Short term debt constant"/>
      <sheetName val="Net disbs longterm debt con"/>
      <sheetName val="Portfolio Equity constant"/>
      <sheetName val="Humanitarian aid constant"/>
      <sheetName val="Gross ODA constant"/>
      <sheetName val="Gross OOFs constant"/>
      <sheetName val="Net gov exp constant US$"/>
      <sheetName val="Net gov exp 2011PPP$ per person"/>
      <sheetName val="SIPRI 2013 for WRF"/>
      <sheetName val="Net Govt Exp PPP$ per cap"/>
      <sheetName val="Net Govt Exp constant PPP$"/>
      <sheetName val="Population projections 2040"/>
      <sheetName val="Sheet1"/>
    </sheetNames>
    <sheetDataSet>
      <sheetData sheetId="0">
        <row r="8">
          <cell r="AB8" t="str">
            <v>Afghanistan</v>
          </cell>
        </row>
        <row r="9">
          <cell r="AB9" t="str">
            <v>Albania</v>
          </cell>
        </row>
        <row r="10">
          <cell r="AB10" t="str">
            <v>Algeria</v>
          </cell>
        </row>
        <row r="11">
          <cell r="AB11" t="str">
            <v>Angola</v>
          </cell>
        </row>
        <row r="12">
          <cell r="AB12" t="str">
            <v>Anguilla</v>
          </cell>
        </row>
        <row r="13">
          <cell r="AB13" t="str">
            <v>Antigua and Barbuda</v>
          </cell>
        </row>
        <row r="14">
          <cell r="AB14" t="str">
            <v>Argentina</v>
          </cell>
        </row>
        <row r="15">
          <cell r="AB15" t="str">
            <v>Armenia</v>
          </cell>
        </row>
        <row r="16">
          <cell r="AB16" t="str">
            <v>Azerbaijan</v>
          </cell>
        </row>
        <row r="17">
          <cell r="AB17" t="str">
            <v>Bangladesh</v>
          </cell>
        </row>
        <row r="18">
          <cell r="AB18" t="str">
            <v>Belarus</v>
          </cell>
        </row>
        <row r="19">
          <cell r="AB19" t="str">
            <v>Belize</v>
          </cell>
        </row>
        <row r="20">
          <cell r="AB20" t="str">
            <v>Benin</v>
          </cell>
        </row>
        <row r="21">
          <cell r="AB21" t="str">
            <v>Bhutan</v>
          </cell>
        </row>
        <row r="22">
          <cell r="AB22" t="str">
            <v>Bolivia</v>
          </cell>
        </row>
        <row r="23">
          <cell r="AB23" t="str">
            <v>Bosnia and Herzegovina</v>
          </cell>
        </row>
        <row r="24">
          <cell r="AB24" t="str">
            <v>Botswana</v>
          </cell>
        </row>
        <row r="25">
          <cell r="AB25" t="str">
            <v>Brazil</v>
          </cell>
        </row>
        <row r="26">
          <cell r="AB26" t="str">
            <v>Burkina Faso</v>
          </cell>
        </row>
        <row r="27">
          <cell r="AB27" t="str">
            <v>Burundi</v>
          </cell>
        </row>
        <row r="28">
          <cell r="AB28" t="str">
            <v>Cambodia</v>
          </cell>
        </row>
        <row r="29">
          <cell r="AB29" t="str">
            <v>Cameroon</v>
          </cell>
        </row>
        <row r="30">
          <cell r="AB30" t="str">
            <v>Cabo Verde</v>
          </cell>
        </row>
        <row r="31">
          <cell r="AB31" t="str">
            <v>Central African Republic</v>
          </cell>
        </row>
        <row r="32">
          <cell r="AB32" t="str">
            <v>Chad</v>
          </cell>
        </row>
        <row r="33">
          <cell r="AB33" t="str">
            <v>Chile</v>
          </cell>
        </row>
        <row r="34">
          <cell r="AB34" t="str">
            <v>China (People's Republic of)</v>
          </cell>
        </row>
        <row r="35">
          <cell r="AB35" t="str">
            <v>Colombia</v>
          </cell>
        </row>
        <row r="36">
          <cell r="AB36" t="str">
            <v>Comoros</v>
          </cell>
        </row>
        <row r="37">
          <cell r="AB37" t="str">
            <v>Democratic Republic of the Congo</v>
          </cell>
        </row>
        <row r="38">
          <cell r="AB38" t="str">
            <v>Congo</v>
          </cell>
        </row>
        <row r="39">
          <cell r="AB39" t="str">
            <v>Cook Islands</v>
          </cell>
        </row>
        <row r="40">
          <cell r="AB40" t="str">
            <v>Costa Rica</v>
          </cell>
        </row>
        <row r="41">
          <cell r="AB41" t="str">
            <v>Côte d'Ivoire</v>
          </cell>
        </row>
        <row r="42">
          <cell r="AB42" t="str">
            <v>Cuba</v>
          </cell>
        </row>
        <row r="43">
          <cell r="AB43" t="str">
            <v>Djibouti</v>
          </cell>
        </row>
        <row r="44">
          <cell r="AB44" t="str">
            <v>Dominica</v>
          </cell>
        </row>
        <row r="45">
          <cell r="AB45" t="str">
            <v>Dominican Republic</v>
          </cell>
        </row>
        <row r="46">
          <cell r="AB46" t="str">
            <v>Ecuador</v>
          </cell>
        </row>
        <row r="47">
          <cell r="AB47" t="str">
            <v>Egypt</v>
          </cell>
        </row>
        <row r="48">
          <cell r="AB48" t="str">
            <v>El Salvador</v>
          </cell>
        </row>
        <row r="49">
          <cell r="AB49" t="str">
            <v>Equatorial Guinea</v>
          </cell>
        </row>
        <row r="50">
          <cell r="AB50" t="str">
            <v>Eritrea</v>
          </cell>
        </row>
        <row r="51">
          <cell r="AB51" t="str">
            <v>Ethiopia</v>
          </cell>
        </row>
        <row r="52">
          <cell r="AB52" t="str">
            <v>Fiji</v>
          </cell>
        </row>
        <row r="53">
          <cell r="AB53" t="str">
            <v>Gabon</v>
          </cell>
        </row>
        <row r="54">
          <cell r="AB54" t="str">
            <v>Gambia</v>
          </cell>
        </row>
        <row r="55">
          <cell r="AB55" t="str">
            <v>Georgia</v>
          </cell>
        </row>
        <row r="56">
          <cell r="AB56" t="str">
            <v>Ghana</v>
          </cell>
        </row>
        <row r="57">
          <cell r="AB57" t="str">
            <v>Grenada</v>
          </cell>
        </row>
        <row r="58">
          <cell r="AB58" t="str">
            <v>Guatemala</v>
          </cell>
        </row>
        <row r="59">
          <cell r="AB59" t="str">
            <v>Guinea</v>
          </cell>
        </row>
        <row r="60">
          <cell r="AB60" t="str">
            <v>Guinea-Bissau</v>
          </cell>
        </row>
        <row r="61">
          <cell r="AB61" t="str">
            <v>Guyana</v>
          </cell>
        </row>
        <row r="62">
          <cell r="AB62" t="str">
            <v>Haiti</v>
          </cell>
        </row>
        <row r="63">
          <cell r="AB63" t="str">
            <v>Honduras</v>
          </cell>
        </row>
        <row r="64">
          <cell r="AB64" t="str">
            <v>India</v>
          </cell>
        </row>
        <row r="65">
          <cell r="AB65" t="str">
            <v>Indonesia</v>
          </cell>
        </row>
        <row r="66">
          <cell r="AB66" t="str">
            <v>Iran</v>
          </cell>
        </row>
        <row r="67">
          <cell r="AB67" t="str">
            <v>Iraq</v>
          </cell>
        </row>
        <row r="68">
          <cell r="AB68" t="str">
            <v>Jamaica</v>
          </cell>
        </row>
        <row r="69">
          <cell r="AB69" t="str">
            <v>Jordan</v>
          </cell>
        </row>
        <row r="70">
          <cell r="AB70" t="str">
            <v>Kazakhstan</v>
          </cell>
        </row>
        <row r="71">
          <cell r="AB71" t="str">
            <v>Kenya</v>
          </cell>
        </row>
        <row r="72">
          <cell r="AB72" t="str">
            <v>Kiribati</v>
          </cell>
        </row>
        <row r="73">
          <cell r="AB73" t="str">
            <v>Democratic People's Republic of Korea</v>
          </cell>
        </row>
        <row r="74">
          <cell r="AB74" t="str">
            <v>Kosovo</v>
          </cell>
        </row>
        <row r="75">
          <cell r="AB75" t="str">
            <v>Kyrgyzstan</v>
          </cell>
        </row>
        <row r="76">
          <cell r="AB76" t="str">
            <v>Lao People's Democratic Republic</v>
          </cell>
        </row>
        <row r="77">
          <cell r="AB77" t="str">
            <v>Lebanon</v>
          </cell>
        </row>
        <row r="78">
          <cell r="AB78" t="str">
            <v>Lesotho</v>
          </cell>
        </row>
        <row r="79">
          <cell r="AB79" t="str">
            <v>Liberia</v>
          </cell>
        </row>
        <row r="80">
          <cell r="AB80" t="str">
            <v>Libya</v>
          </cell>
        </row>
        <row r="81">
          <cell r="AB81" t="str">
            <v>Former Yugoslav Republic of Macedonia</v>
          </cell>
        </row>
        <row r="82">
          <cell r="AB82" t="str">
            <v>Madagascar</v>
          </cell>
        </row>
        <row r="83">
          <cell r="AB83" t="str">
            <v>Malawi</v>
          </cell>
        </row>
        <row r="84">
          <cell r="AB84" t="str">
            <v>Malaysia</v>
          </cell>
        </row>
        <row r="85">
          <cell r="AB85" t="str">
            <v>Maldives</v>
          </cell>
        </row>
        <row r="86">
          <cell r="AB86" t="str">
            <v>Mali</v>
          </cell>
        </row>
        <row r="87">
          <cell r="AB87" t="str">
            <v>Marshall Islands</v>
          </cell>
        </row>
        <row r="88">
          <cell r="AB88" t="str">
            <v>Mauritania</v>
          </cell>
        </row>
        <row r="89">
          <cell r="AB89" t="str">
            <v>Mauritius</v>
          </cell>
        </row>
        <row r="90">
          <cell r="AB90" t="str">
            <v>Mexico</v>
          </cell>
        </row>
        <row r="91">
          <cell r="AB91" t="str">
            <v>Micronesia</v>
          </cell>
        </row>
        <row r="92">
          <cell r="AB92" t="str">
            <v>Moldova</v>
          </cell>
        </row>
        <row r="93">
          <cell r="AB93" t="str">
            <v>Mongolia</v>
          </cell>
        </row>
        <row r="94">
          <cell r="AB94" t="str">
            <v>Montenegro</v>
          </cell>
        </row>
        <row r="95">
          <cell r="AB95" t="str">
            <v>Montserrat</v>
          </cell>
        </row>
        <row r="96">
          <cell r="AB96" t="str">
            <v>Morocco</v>
          </cell>
        </row>
        <row r="97">
          <cell r="AB97" t="str">
            <v>Mozambique</v>
          </cell>
        </row>
        <row r="98">
          <cell r="AB98" t="str">
            <v>Myanmar</v>
          </cell>
        </row>
        <row r="99">
          <cell r="AB99" t="str">
            <v>Namibia</v>
          </cell>
        </row>
        <row r="100">
          <cell r="AB100" t="str">
            <v>Nauru</v>
          </cell>
        </row>
        <row r="101">
          <cell r="AB101" t="str">
            <v>Nepal</v>
          </cell>
        </row>
        <row r="102">
          <cell r="AB102" t="str">
            <v>Nicaragua</v>
          </cell>
        </row>
        <row r="103">
          <cell r="AB103" t="str">
            <v>Niger</v>
          </cell>
        </row>
        <row r="104">
          <cell r="AB104" t="str">
            <v>Nigeria</v>
          </cell>
        </row>
        <row r="105">
          <cell r="AB105" t="str">
            <v>Niue</v>
          </cell>
        </row>
        <row r="106">
          <cell r="AB106" t="str">
            <v>Pakistan</v>
          </cell>
        </row>
        <row r="107">
          <cell r="AB107" t="str">
            <v>Palau</v>
          </cell>
        </row>
        <row r="108">
          <cell r="AB108" t="str">
            <v>Panama</v>
          </cell>
        </row>
        <row r="109">
          <cell r="AB109" t="str">
            <v>Papua New Guinea</v>
          </cell>
        </row>
        <row r="110">
          <cell r="AB110" t="str">
            <v>Paraguay</v>
          </cell>
        </row>
        <row r="111">
          <cell r="AB111" t="str">
            <v>Peru</v>
          </cell>
        </row>
        <row r="112">
          <cell r="AB112" t="str">
            <v>Philippines</v>
          </cell>
        </row>
        <row r="113">
          <cell r="AB113" t="str">
            <v>Rwanda</v>
          </cell>
        </row>
        <row r="114">
          <cell r="AB114" t="str">
            <v>Samoa</v>
          </cell>
        </row>
        <row r="115">
          <cell r="AB115" t="str">
            <v>Sao Tome and Principe</v>
          </cell>
        </row>
        <row r="116">
          <cell r="AB116" t="str">
            <v>Senegal</v>
          </cell>
        </row>
        <row r="117">
          <cell r="AB117" t="str">
            <v>Serbia</v>
          </cell>
        </row>
        <row r="118">
          <cell r="AB118" t="str">
            <v>Seychelles</v>
          </cell>
        </row>
        <row r="119">
          <cell r="AB119" t="str">
            <v>Sierra Leone</v>
          </cell>
        </row>
        <row r="120">
          <cell r="AB120" t="str">
            <v>Solomon Islands</v>
          </cell>
        </row>
        <row r="121">
          <cell r="AB121" t="str">
            <v>Somalia</v>
          </cell>
        </row>
        <row r="122">
          <cell r="AB122" t="str">
            <v>South Africa</v>
          </cell>
        </row>
        <row r="123">
          <cell r="AB123" t="str">
            <v>South Sudan</v>
          </cell>
        </row>
        <row r="124">
          <cell r="AB124" t="str">
            <v>Sri Lanka</v>
          </cell>
        </row>
        <row r="125">
          <cell r="AB125" t="str">
            <v>Saint Helena</v>
          </cell>
        </row>
        <row r="126">
          <cell r="AB126" t="str">
            <v>Saint Kitts and Nevis</v>
          </cell>
        </row>
        <row r="127">
          <cell r="AB127" t="str">
            <v>Saint Lucia</v>
          </cell>
        </row>
        <row r="128">
          <cell r="AB128" t="str">
            <v>Saint Vincent and the Grenadines</v>
          </cell>
        </row>
        <row r="129">
          <cell r="AB129" t="str">
            <v>Sudan</v>
          </cell>
        </row>
        <row r="130">
          <cell r="AB130" t="str">
            <v>Suriname</v>
          </cell>
        </row>
        <row r="131">
          <cell r="AB131" t="str">
            <v>Swaziland</v>
          </cell>
        </row>
        <row r="132">
          <cell r="AB132" t="str">
            <v>Syrian Arab Republic</v>
          </cell>
        </row>
        <row r="133">
          <cell r="AB133" t="str">
            <v>Tajikistan</v>
          </cell>
        </row>
        <row r="134">
          <cell r="AB134" t="str">
            <v>Tanzania</v>
          </cell>
        </row>
        <row r="135">
          <cell r="AB135" t="str">
            <v>Thailand</v>
          </cell>
        </row>
        <row r="136">
          <cell r="AB136" t="str">
            <v>Timor-Leste</v>
          </cell>
        </row>
        <row r="137">
          <cell r="AB137" t="str">
            <v>Togo</v>
          </cell>
        </row>
        <row r="138">
          <cell r="AB138" t="str">
            <v>Tokelau</v>
          </cell>
        </row>
        <row r="139">
          <cell r="AB139" t="str">
            <v>Tonga</v>
          </cell>
        </row>
        <row r="140">
          <cell r="AB140" t="str">
            <v>Tunisia</v>
          </cell>
        </row>
        <row r="141">
          <cell r="AB141" t="str">
            <v>Turkey</v>
          </cell>
        </row>
        <row r="142">
          <cell r="AB142" t="str">
            <v>Turkmenistan</v>
          </cell>
        </row>
        <row r="143">
          <cell r="AB143" t="str">
            <v>Tuvalu</v>
          </cell>
        </row>
        <row r="144">
          <cell r="AB144" t="str">
            <v>Uganda</v>
          </cell>
        </row>
        <row r="145">
          <cell r="AB145" t="str">
            <v>Ukraine</v>
          </cell>
        </row>
        <row r="146">
          <cell r="AB146" t="str">
            <v>Uruguay</v>
          </cell>
        </row>
        <row r="147">
          <cell r="AB147" t="str">
            <v>Uzbekistan</v>
          </cell>
        </row>
        <row r="148">
          <cell r="AB148" t="str">
            <v>Vanuatu</v>
          </cell>
        </row>
        <row r="149">
          <cell r="AB149" t="str">
            <v>Venezuela</v>
          </cell>
        </row>
        <row r="150">
          <cell r="AB150" t="str">
            <v>Viet Nam</v>
          </cell>
        </row>
        <row r="151">
          <cell r="AB151" t="str">
            <v>Wallis and Futuna</v>
          </cell>
        </row>
        <row r="152">
          <cell r="AB152" t="str">
            <v>West Bank and Gaza Strip</v>
          </cell>
        </row>
        <row r="153">
          <cell r="AB153" t="str">
            <v>Yemen</v>
          </cell>
        </row>
        <row r="154">
          <cell r="AB154" t="str">
            <v>Zambia</v>
          </cell>
        </row>
        <row r="155">
          <cell r="AB155" t="str">
            <v>Zimbabwe</v>
          </cell>
        </row>
        <row r="156">
          <cell r="AB156" t="str">
            <v>Suriname</v>
          </cell>
        </row>
        <row r="157">
          <cell r="AB157" t="str">
            <v>Swaziland</v>
          </cell>
        </row>
        <row r="158">
          <cell r="AB158" t="str">
            <v>Syrian Arab Republic</v>
          </cell>
        </row>
        <row r="159">
          <cell r="AB159" t="str">
            <v>Tajikistan</v>
          </cell>
        </row>
        <row r="160">
          <cell r="AB160" t="str">
            <v>Tanzania</v>
          </cell>
        </row>
        <row r="161">
          <cell r="AB161" t="str">
            <v>Thailand</v>
          </cell>
        </row>
        <row r="162">
          <cell r="AB162" t="str">
            <v>Timor-Leste</v>
          </cell>
        </row>
        <row r="163">
          <cell r="AB163" t="str">
            <v>Togo</v>
          </cell>
        </row>
        <row r="164">
          <cell r="AB164" t="str">
            <v>Tokelau</v>
          </cell>
        </row>
        <row r="165">
          <cell r="AB165" t="str">
            <v>Tonga</v>
          </cell>
        </row>
        <row r="166">
          <cell r="AB166" t="str">
            <v>Tunisia</v>
          </cell>
        </row>
        <row r="167">
          <cell r="AB167" t="str">
            <v>Turkey</v>
          </cell>
        </row>
        <row r="168">
          <cell r="AB168" t="str">
            <v>Turkmenistan</v>
          </cell>
        </row>
        <row r="169">
          <cell r="AB169" t="str">
            <v>Tuvalu</v>
          </cell>
        </row>
        <row r="170">
          <cell r="AB170" t="str">
            <v>Uganda</v>
          </cell>
        </row>
        <row r="171">
          <cell r="AB171" t="str">
            <v>Ukraine</v>
          </cell>
        </row>
        <row r="172">
          <cell r="AB172" t="str">
            <v>Uruguay</v>
          </cell>
        </row>
        <row r="173">
          <cell r="AB173" t="str">
            <v>Uzbekistan</v>
          </cell>
        </row>
        <row r="174">
          <cell r="AB174" t="str">
            <v>Vanuatu</v>
          </cell>
        </row>
        <row r="175">
          <cell r="AB175" t="str">
            <v>Venezuela</v>
          </cell>
        </row>
        <row r="176">
          <cell r="AB176" t="str">
            <v>Viet Nam</v>
          </cell>
        </row>
        <row r="177">
          <cell r="AB177" t="str">
            <v>Wallis and Futuna</v>
          </cell>
        </row>
        <row r="178">
          <cell r="AB178" t="str">
            <v>West Bank and Gaza Strip</v>
          </cell>
        </row>
        <row r="179">
          <cell r="AB179" t="str">
            <v>Yemen</v>
          </cell>
        </row>
        <row r="180">
          <cell r="AB180" t="str">
            <v>Zambia</v>
          </cell>
        </row>
        <row r="181">
          <cell r="AB181" t="str">
            <v>Zimbabwe</v>
          </cell>
        </row>
      </sheetData>
      <sheetData sheetId="1"/>
      <sheetData sheetId="2">
        <row r="2">
          <cell r="A2" t="str">
            <v>146 developing countries</v>
          </cell>
        </row>
      </sheetData>
      <sheetData sheetId="3">
        <row r="3">
          <cell r="B3" t="str">
            <v>OECD name (2013)</v>
          </cell>
        </row>
      </sheetData>
      <sheetData sheetId="4">
        <row r="3">
          <cell r="A3" t="str">
            <v>OECD name (2013)</v>
          </cell>
        </row>
      </sheetData>
      <sheetData sheetId="5">
        <row r="3">
          <cell r="B3" t="str">
            <v>OECD name (2013)</v>
          </cell>
        </row>
      </sheetData>
      <sheetData sheetId="6">
        <row r="3">
          <cell r="B3" t="str">
            <v>OECD name (2013)</v>
          </cell>
        </row>
      </sheetData>
      <sheetData sheetId="7">
        <row r="3">
          <cell r="B3" t="str">
            <v>OECD name (2013)</v>
          </cell>
        </row>
      </sheetData>
      <sheetData sheetId="8">
        <row r="7">
          <cell r="A7" t="str">
            <v>Year</v>
          </cell>
        </row>
      </sheetData>
      <sheetData sheetId="9">
        <row r="7">
          <cell r="A7" t="str">
            <v>Year</v>
          </cell>
        </row>
      </sheetData>
      <sheetData sheetId="10">
        <row r="7">
          <cell r="A7" t="str">
            <v>Year</v>
          </cell>
        </row>
      </sheetData>
      <sheetData sheetId="11">
        <row r="4">
          <cell r="A4" t="str">
            <v>OECD name (2013)</v>
          </cell>
        </row>
      </sheetData>
      <sheetData sheetId="12">
        <row r="3">
          <cell r="A3" t="str">
            <v>OECD name (2013)</v>
          </cell>
        </row>
      </sheetData>
      <sheetData sheetId="13"/>
      <sheetData sheetId="14">
        <row r="4">
          <cell r="A4" t="str">
            <v>Country name</v>
          </cell>
        </row>
      </sheetData>
      <sheetData sheetId="15"/>
      <sheetData sheetId="16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.4.3 data"/>
      <sheetName val="2.4.4 data"/>
      <sheetName val="2011 stats"/>
      <sheetName val="Largest flows govt exp pc group"/>
      <sheetName val="Largest flows"/>
      <sheetName val="Inclusion criteria"/>
      <sheetName val="Gross ODA"/>
      <sheetName val="Gross OOFs"/>
      <sheetName val="FDI"/>
      <sheetName val="Remittances"/>
      <sheetName val="Portfolio Equity"/>
      <sheetName val="Net Disbs Long Term Debt const"/>
      <sheetName val="Short Term Debt constant"/>
      <sheetName val="Groups"/>
      <sheetName val="Population Data"/>
      <sheetName val="Poverty N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G4" t="str">
            <v>$0 - $200 per capita</v>
          </cell>
        </row>
        <row r="5">
          <cell r="G5" t="str">
            <v>$200- $500 per capita</v>
          </cell>
        </row>
        <row r="6">
          <cell r="G6" t="str">
            <v>$500 - $1k per capita</v>
          </cell>
        </row>
        <row r="7">
          <cell r="G7" t="str">
            <v>$1k - 1.5k per capita</v>
          </cell>
        </row>
        <row r="8">
          <cell r="G8" t="str">
            <v>$1.5k - 2k per capita</v>
          </cell>
        </row>
        <row r="9">
          <cell r="G9" t="str">
            <v>$2k+ per capita</v>
          </cell>
        </row>
      </sheetData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ANNUAL"/>
      <sheetName val="SUMMARY STATS"/>
    </sheetNames>
    <sheetDataSet>
      <sheetData sheetId="0">
        <row r="2">
          <cell r="A2" t="str">
            <v>PHILIPPINE OVERSEAS EMPLOYMENT ADMINISTRATION</v>
          </cell>
        </row>
        <row r="3">
          <cell r="A3" t="str">
            <v>Deployed Landbased Overseas Filipino Workers by Destination</v>
          </cell>
        </row>
        <row r="7">
          <cell r="B7" t="str">
            <v xml:space="preserve">   1998</v>
          </cell>
          <cell r="C7" t="str">
            <v xml:space="preserve">   1999</v>
          </cell>
          <cell r="D7" t="str">
            <v xml:space="preserve">   2000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S7">
            <v>2000</v>
          </cell>
          <cell r="T7" t="str">
            <v>2001</v>
          </cell>
          <cell r="U7" t="str">
            <v>% Change</v>
          </cell>
        </row>
        <row r="9">
          <cell r="A9" t="str">
            <v>MIDDLE EAST</v>
          </cell>
          <cell r="B9">
            <v>279767</v>
          </cell>
          <cell r="C9">
            <v>287076</v>
          </cell>
          <cell r="D9">
            <v>283291</v>
          </cell>
          <cell r="F9">
            <v>34691</v>
          </cell>
          <cell r="G9">
            <v>23046</v>
          </cell>
          <cell r="H9">
            <v>21094</v>
          </cell>
          <cell r="I9">
            <v>23967</v>
          </cell>
          <cell r="J9">
            <v>31906</v>
          </cell>
          <cell r="K9">
            <v>30134</v>
          </cell>
          <cell r="L9">
            <v>25085</v>
          </cell>
          <cell r="M9">
            <v>23905</v>
          </cell>
          <cell r="N9">
            <v>26311</v>
          </cell>
          <cell r="O9">
            <v>21012</v>
          </cell>
          <cell r="P9">
            <v>20370</v>
          </cell>
          <cell r="Q9">
            <v>16012</v>
          </cell>
          <cell r="S9">
            <v>283291</v>
          </cell>
          <cell r="T9">
            <v>297533</v>
          </cell>
          <cell r="U9">
            <v>5.027339378942508E-2</v>
          </cell>
        </row>
        <row r="10">
          <cell r="A10" t="str">
            <v xml:space="preserve">    Bahrain</v>
          </cell>
          <cell r="B10">
            <v>5180</v>
          </cell>
          <cell r="C10">
            <v>5592</v>
          </cell>
          <cell r="D10">
            <v>5498</v>
          </cell>
          <cell r="F10">
            <v>554</v>
          </cell>
          <cell r="G10">
            <v>456</v>
          </cell>
          <cell r="H10">
            <v>354</v>
          </cell>
          <cell r="I10">
            <v>444</v>
          </cell>
          <cell r="J10">
            <v>667</v>
          </cell>
          <cell r="K10">
            <v>622</v>
          </cell>
          <cell r="L10">
            <v>496</v>
          </cell>
          <cell r="M10">
            <v>492</v>
          </cell>
          <cell r="N10">
            <v>543</v>
          </cell>
          <cell r="O10">
            <v>469</v>
          </cell>
          <cell r="P10">
            <v>358</v>
          </cell>
          <cell r="Q10">
            <v>406</v>
          </cell>
          <cell r="S10">
            <v>5498</v>
          </cell>
          <cell r="T10">
            <v>5861</v>
          </cell>
          <cell r="U10">
            <v>6.6024008730447337E-2</v>
          </cell>
        </row>
        <row r="11">
          <cell r="A11" t="str">
            <v xml:space="preserve">    Egypt</v>
          </cell>
          <cell r="B11">
            <v>358</v>
          </cell>
          <cell r="C11">
            <v>334</v>
          </cell>
          <cell r="D11">
            <v>487</v>
          </cell>
          <cell r="F11">
            <v>69</v>
          </cell>
          <cell r="G11">
            <v>55</v>
          </cell>
          <cell r="H11">
            <v>62</v>
          </cell>
          <cell r="I11">
            <v>40</v>
          </cell>
          <cell r="J11">
            <v>42</v>
          </cell>
          <cell r="K11">
            <v>68</v>
          </cell>
          <cell r="L11">
            <v>63</v>
          </cell>
          <cell r="M11">
            <v>58</v>
          </cell>
          <cell r="N11">
            <v>29</v>
          </cell>
          <cell r="O11">
            <v>15</v>
          </cell>
          <cell r="P11">
            <v>23</v>
          </cell>
          <cell r="Q11">
            <v>15</v>
          </cell>
          <cell r="S11">
            <v>487</v>
          </cell>
          <cell r="T11">
            <v>539</v>
          </cell>
          <cell r="U11">
            <v>0.10677618069815198</v>
          </cell>
        </row>
        <row r="12">
          <cell r="A12" t="str">
            <v xml:space="preserve">    Iran</v>
          </cell>
          <cell r="B12">
            <v>18</v>
          </cell>
          <cell r="C12">
            <v>24</v>
          </cell>
          <cell r="D12">
            <v>132</v>
          </cell>
          <cell r="F12">
            <v>61</v>
          </cell>
          <cell r="G12">
            <v>33</v>
          </cell>
          <cell r="H12">
            <v>68</v>
          </cell>
          <cell r="I12">
            <v>30</v>
          </cell>
          <cell r="J12">
            <v>44</v>
          </cell>
          <cell r="K12">
            <v>172</v>
          </cell>
          <cell r="L12">
            <v>86</v>
          </cell>
          <cell r="M12">
            <v>22</v>
          </cell>
          <cell r="N12">
            <v>10</v>
          </cell>
          <cell r="O12">
            <v>1</v>
          </cell>
          <cell r="P12">
            <v>101</v>
          </cell>
          <cell r="Q12">
            <v>13</v>
          </cell>
          <cell r="S12">
            <v>132</v>
          </cell>
          <cell r="T12">
            <v>641</v>
          </cell>
          <cell r="U12">
            <v>3.8560606060606064</v>
          </cell>
        </row>
        <row r="13">
          <cell r="A13" t="str">
            <v xml:space="preserve">    Iraq</v>
          </cell>
          <cell r="B13">
            <v>10</v>
          </cell>
          <cell r="C13">
            <v>23</v>
          </cell>
          <cell r="D13">
            <v>42</v>
          </cell>
          <cell r="F13">
            <v>5</v>
          </cell>
          <cell r="G13">
            <v>2</v>
          </cell>
          <cell r="H13">
            <v>0</v>
          </cell>
          <cell r="I13">
            <v>53</v>
          </cell>
          <cell r="J13">
            <v>3</v>
          </cell>
          <cell r="K13">
            <v>2</v>
          </cell>
          <cell r="L13">
            <v>3</v>
          </cell>
          <cell r="M13">
            <v>2</v>
          </cell>
          <cell r="N13">
            <v>6</v>
          </cell>
          <cell r="O13">
            <v>1</v>
          </cell>
          <cell r="P13">
            <v>5</v>
          </cell>
          <cell r="Q13">
            <v>4</v>
          </cell>
          <cell r="S13">
            <v>42</v>
          </cell>
          <cell r="T13">
            <v>86</v>
          </cell>
          <cell r="U13">
            <v>1.0476190476190474</v>
          </cell>
        </row>
        <row r="14">
          <cell r="A14" t="str">
            <v xml:space="preserve">    Israel</v>
          </cell>
          <cell r="B14">
            <v>2022</v>
          </cell>
          <cell r="C14">
            <v>3488</v>
          </cell>
          <cell r="D14">
            <v>4429</v>
          </cell>
          <cell r="F14">
            <v>468</v>
          </cell>
          <cell r="G14">
            <v>423</v>
          </cell>
          <cell r="H14">
            <v>399</v>
          </cell>
          <cell r="I14">
            <v>300</v>
          </cell>
          <cell r="J14">
            <v>512</v>
          </cell>
          <cell r="K14">
            <v>530</v>
          </cell>
          <cell r="L14">
            <v>338</v>
          </cell>
          <cell r="M14">
            <v>467</v>
          </cell>
          <cell r="N14">
            <v>509</v>
          </cell>
          <cell r="O14">
            <v>525</v>
          </cell>
          <cell r="P14">
            <v>505</v>
          </cell>
          <cell r="Q14">
            <v>586</v>
          </cell>
          <cell r="S14">
            <v>4429</v>
          </cell>
          <cell r="T14">
            <v>5562</v>
          </cell>
          <cell r="U14">
            <v>0.2558139534883721</v>
          </cell>
        </row>
        <row r="15">
          <cell r="A15" t="str">
            <v xml:space="preserve">    Jordan</v>
          </cell>
          <cell r="B15">
            <v>551</v>
          </cell>
          <cell r="C15">
            <v>456</v>
          </cell>
          <cell r="D15">
            <v>541</v>
          </cell>
          <cell r="F15">
            <v>74</v>
          </cell>
          <cell r="G15">
            <v>37</v>
          </cell>
          <cell r="H15">
            <v>35</v>
          </cell>
          <cell r="I15">
            <v>36</v>
          </cell>
          <cell r="J15">
            <v>66</v>
          </cell>
          <cell r="K15">
            <v>52</v>
          </cell>
          <cell r="L15">
            <v>80</v>
          </cell>
          <cell r="M15">
            <v>46</v>
          </cell>
          <cell r="N15">
            <v>35</v>
          </cell>
          <cell r="O15">
            <v>34</v>
          </cell>
          <cell r="P15">
            <v>37</v>
          </cell>
          <cell r="Q15">
            <v>28</v>
          </cell>
          <cell r="S15">
            <v>541</v>
          </cell>
          <cell r="T15">
            <v>560</v>
          </cell>
          <cell r="U15">
            <v>3.512014787430684E-2</v>
          </cell>
        </row>
        <row r="16">
          <cell r="A16" t="str">
            <v xml:space="preserve">    Kuwait</v>
          </cell>
          <cell r="B16">
            <v>17372</v>
          </cell>
          <cell r="C16">
            <v>17628</v>
          </cell>
          <cell r="D16">
            <v>21490</v>
          </cell>
          <cell r="F16">
            <v>1821</v>
          </cell>
          <cell r="G16">
            <v>1650</v>
          </cell>
          <cell r="H16">
            <v>1459</v>
          </cell>
          <cell r="I16">
            <v>890</v>
          </cell>
          <cell r="J16">
            <v>2352</v>
          </cell>
          <cell r="K16">
            <v>2180</v>
          </cell>
          <cell r="L16">
            <v>2344</v>
          </cell>
          <cell r="M16">
            <v>1824</v>
          </cell>
          <cell r="N16">
            <v>2461</v>
          </cell>
          <cell r="O16">
            <v>1925</v>
          </cell>
          <cell r="P16">
            <v>1765</v>
          </cell>
          <cell r="Q16">
            <v>1285</v>
          </cell>
          <cell r="S16">
            <v>21490</v>
          </cell>
          <cell r="T16">
            <v>21956</v>
          </cell>
          <cell r="U16">
            <v>2.1684504420660833E-2</v>
          </cell>
        </row>
        <row r="17">
          <cell r="A17" t="str">
            <v xml:space="preserve">    Lebanon</v>
          </cell>
          <cell r="B17">
            <v>1342</v>
          </cell>
          <cell r="C17">
            <v>1674</v>
          </cell>
          <cell r="D17">
            <v>2783</v>
          </cell>
          <cell r="F17">
            <v>267</v>
          </cell>
          <cell r="G17">
            <v>206</v>
          </cell>
          <cell r="H17">
            <v>224</v>
          </cell>
          <cell r="I17">
            <v>233</v>
          </cell>
          <cell r="J17">
            <v>392</v>
          </cell>
          <cell r="K17">
            <v>338</v>
          </cell>
          <cell r="L17">
            <v>260</v>
          </cell>
          <cell r="M17">
            <v>286</v>
          </cell>
          <cell r="N17">
            <v>385</v>
          </cell>
          <cell r="O17">
            <v>283</v>
          </cell>
          <cell r="P17">
            <v>240</v>
          </cell>
          <cell r="Q17">
            <v>236</v>
          </cell>
          <cell r="S17">
            <v>2783</v>
          </cell>
          <cell r="T17">
            <v>3350</v>
          </cell>
          <cell r="U17">
            <v>0.20373697448796269</v>
          </cell>
        </row>
        <row r="18">
          <cell r="A18" t="str">
            <v xml:space="preserve">    Libya</v>
          </cell>
          <cell r="B18">
            <v>7084</v>
          </cell>
          <cell r="C18">
            <v>5937</v>
          </cell>
          <cell r="D18">
            <v>5962</v>
          </cell>
          <cell r="F18">
            <v>681</v>
          </cell>
          <cell r="G18">
            <v>332</v>
          </cell>
          <cell r="H18">
            <v>269</v>
          </cell>
          <cell r="I18">
            <v>299</v>
          </cell>
          <cell r="J18">
            <v>643</v>
          </cell>
          <cell r="K18">
            <v>578</v>
          </cell>
          <cell r="L18">
            <v>386</v>
          </cell>
          <cell r="M18">
            <v>508</v>
          </cell>
          <cell r="N18">
            <v>799</v>
          </cell>
          <cell r="O18">
            <v>402</v>
          </cell>
          <cell r="P18">
            <v>277</v>
          </cell>
          <cell r="Q18">
            <v>315</v>
          </cell>
          <cell r="S18">
            <v>5962</v>
          </cell>
          <cell r="T18">
            <v>5489</v>
          </cell>
          <cell r="U18">
            <v>-7.9335793357933615E-2</v>
          </cell>
        </row>
        <row r="19">
          <cell r="A19" t="str">
            <v xml:space="preserve">    Oman</v>
          </cell>
          <cell r="B19">
            <v>5199</v>
          </cell>
          <cell r="C19">
            <v>5089</v>
          </cell>
          <cell r="D19">
            <v>4739</v>
          </cell>
          <cell r="F19">
            <v>599</v>
          </cell>
          <cell r="G19">
            <v>355</v>
          </cell>
          <cell r="H19">
            <v>310</v>
          </cell>
          <cell r="I19">
            <v>359</v>
          </cell>
          <cell r="J19">
            <v>496</v>
          </cell>
          <cell r="K19">
            <v>459</v>
          </cell>
          <cell r="L19">
            <v>397</v>
          </cell>
          <cell r="M19">
            <v>435</v>
          </cell>
          <cell r="N19">
            <v>436</v>
          </cell>
          <cell r="O19">
            <v>311</v>
          </cell>
          <cell r="P19">
            <v>163</v>
          </cell>
          <cell r="Q19">
            <v>192</v>
          </cell>
          <cell r="S19">
            <v>4739</v>
          </cell>
          <cell r="T19">
            <v>4512</v>
          </cell>
          <cell r="U19">
            <v>-4.7900400928465925E-2</v>
          </cell>
        </row>
        <row r="20">
          <cell r="A20" t="str">
            <v xml:space="preserve">    Qatar</v>
          </cell>
          <cell r="B20">
            <v>10734</v>
          </cell>
          <cell r="C20">
            <v>7950</v>
          </cell>
          <cell r="D20">
            <v>8679</v>
          </cell>
          <cell r="F20">
            <v>832</v>
          </cell>
          <cell r="G20">
            <v>731</v>
          </cell>
          <cell r="H20">
            <v>777</v>
          </cell>
          <cell r="I20">
            <v>747</v>
          </cell>
          <cell r="J20">
            <v>1180</v>
          </cell>
          <cell r="K20">
            <v>1370</v>
          </cell>
          <cell r="L20">
            <v>893</v>
          </cell>
          <cell r="M20">
            <v>1077</v>
          </cell>
          <cell r="N20">
            <v>1075</v>
          </cell>
          <cell r="O20">
            <v>856</v>
          </cell>
          <cell r="P20">
            <v>680</v>
          </cell>
          <cell r="Q20">
            <v>551</v>
          </cell>
          <cell r="S20">
            <v>8679</v>
          </cell>
          <cell r="T20">
            <v>10769</v>
          </cell>
          <cell r="U20">
            <v>0.24081115335868186</v>
          </cell>
        </row>
        <row r="21">
          <cell r="A21" t="str">
            <v xml:space="preserve">    Saudi Arabia</v>
          </cell>
          <cell r="B21">
            <v>193698</v>
          </cell>
          <cell r="C21">
            <v>198556</v>
          </cell>
          <cell r="D21">
            <v>184724</v>
          </cell>
          <cell r="F21">
            <v>23798</v>
          </cell>
          <cell r="G21">
            <v>15245</v>
          </cell>
          <cell r="H21">
            <v>14001</v>
          </cell>
          <cell r="I21">
            <v>16245</v>
          </cell>
          <cell r="J21">
            <v>20775</v>
          </cell>
          <cell r="K21">
            <v>19647</v>
          </cell>
          <cell r="L21">
            <v>15754</v>
          </cell>
          <cell r="M21">
            <v>14734</v>
          </cell>
          <cell r="N21">
            <v>15394</v>
          </cell>
          <cell r="O21">
            <v>12849</v>
          </cell>
          <cell r="P21">
            <v>12777</v>
          </cell>
          <cell r="Q21">
            <v>9513</v>
          </cell>
          <cell r="S21">
            <v>184724</v>
          </cell>
          <cell r="T21">
            <v>190732</v>
          </cell>
          <cell r="U21">
            <v>3.2524198263355064E-2</v>
          </cell>
        </row>
        <row r="22">
          <cell r="A22" t="str">
            <v xml:space="preserve">    Syria</v>
          </cell>
          <cell r="B22">
            <v>99</v>
          </cell>
          <cell r="C22">
            <v>109</v>
          </cell>
          <cell r="D22">
            <v>151</v>
          </cell>
          <cell r="F22">
            <v>14</v>
          </cell>
          <cell r="G22">
            <v>112</v>
          </cell>
          <cell r="H22">
            <v>51</v>
          </cell>
          <cell r="I22">
            <v>1115</v>
          </cell>
          <cell r="J22">
            <v>4</v>
          </cell>
          <cell r="K22">
            <v>8</v>
          </cell>
          <cell r="L22">
            <v>76</v>
          </cell>
          <cell r="M22">
            <v>5</v>
          </cell>
          <cell r="N22">
            <v>168</v>
          </cell>
          <cell r="O22">
            <v>44</v>
          </cell>
          <cell r="P22">
            <v>105</v>
          </cell>
          <cell r="Q22">
            <v>3</v>
          </cell>
          <cell r="S22">
            <v>151</v>
          </cell>
          <cell r="T22">
            <v>1705</v>
          </cell>
          <cell r="U22">
            <v>10.291390728476822</v>
          </cell>
        </row>
        <row r="23">
          <cell r="A23" t="str">
            <v xml:space="preserve">    United Arab Emirates</v>
          </cell>
          <cell r="B23">
            <v>35485</v>
          </cell>
          <cell r="C23">
            <v>39633</v>
          </cell>
          <cell r="D23">
            <v>43045</v>
          </cell>
          <cell r="F23">
            <v>5387</v>
          </cell>
          <cell r="G23">
            <v>3370</v>
          </cell>
          <cell r="H23">
            <v>3024</v>
          </cell>
          <cell r="I23">
            <v>2540</v>
          </cell>
          <cell r="J23">
            <v>4668</v>
          </cell>
          <cell r="K23">
            <v>4062</v>
          </cell>
          <cell r="L23">
            <v>3863</v>
          </cell>
          <cell r="M23">
            <v>3914</v>
          </cell>
          <cell r="N23">
            <v>4414</v>
          </cell>
          <cell r="O23">
            <v>3260</v>
          </cell>
          <cell r="P23">
            <v>3302</v>
          </cell>
          <cell r="Q23">
            <v>2827</v>
          </cell>
          <cell r="S23">
            <v>43045</v>
          </cell>
          <cell r="T23">
            <v>44631</v>
          </cell>
          <cell r="U23">
            <v>3.6845162039725876E-2</v>
          </cell>
        </row>
        <row r="24">
          <cell r="A24" t="str">
            <v xml:space="preserve">    Yemen</v>
          </cell>
          <cell r="B24">
            <v>591</v>
          </cell>
          <cell r="C24">
            <v>582</v>
          </cell>
          <cell r="D24">
            <v>589</v>
          </cell>
          <cell r="F24">
            <v>61</v>
          </cell>
          <cell r="G24">
            <v>39</v>
          </cell>
          <cell r="H24">
            <v>61</v>
          </cell>
          <cell r="I24">
            <v>636</v>
          </cell>
          <cell r="J24">
            <v>62</v>
          </cell>
          <cell r="K24">
            <v>46</v>
          </cell>
          <cell r="L24">
            <v>46</v>
          </cell>
          <cell r="M24">
            <v>35</v>
          </cell>
          <cell r="N24">
            <v>47</v>
          </cell>
          <cell r="O24">
            <v>37</v>
          </cell>
          <cell r="P24">
            <v>32</v>
          </cell>
          <cell r="Q24">
            <v>38</v>
          </cell>
          <cell r="S24">
            <v>589</v>
          </cell>
          <cell r="T24">
            <v>1140</v>
          </cell>
          <cell r="U24">
            <v>0.93548387096774199</v>
          </cell>
        </row>
        <row r="25">
          <cell r="A25" t="str">
            <v xml:space="preserve">    Middle East ( unsp. )</v>
          </cell>
          <cell r="B25">
            <v>24</v>
          </cell>
          <cell r="C25">
            <v>1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</row>
        <row r="29">
          <cell r="A29" t="str">
            <v>PHILIPPINE OVERSEAS EMPLOYMENT ADMINISTRATION</v>
          </cell>
        </row>
        <row r="30">
          <cell r="A30" t="str">
            <v>Deployed Landbased Overseas Filipino Workers by Destination</v>
          </cell>
        </row>
        <row r="34">
          <cell r="B34" t="str">
            <v xml:space="preserve">   1998</v>
          </cell>
          <cell r="C34" t="str">
            <v xml:space="preserve">   1999</v>
          </cell>
          <cell r="D34" t="str">
            <v xml:space="preserve">   2000</v>
          </cell>
          <cell r="F34">
            <v>36892</v>
          </cell>
          <cell r="G34">
            <v>36923</v>
          </cell>
          <cell r="H34">
            <v>36951</v>
          </cell>
          <cell r="I34">
            <v>36982</v>
          </cell>
          <cell r="J34">
            <v>37012</v>
          </cell>
          <cell r="K34">
            <v>37043</v>
          </cell>
          <cell r="L34">
            <v>37073</v>
          </cell>
          <cell r="M34">
            <v>37104</v>
          </cell>
          <cell r="N34">
            <v>37135</v>
          </cell>
          <cell r="O34">
            <v>37165</v>
          </cell>
          <cell r="P34">
            <v>37196</v>
          </cell>
          <cell r="Q34">
            <v>37226</v>
          </cell>
          <cell r="S34">
            <v>2000</v>
          </cell>
          <cell r="T34" t="str">
            <v>2001</v>
          </cell>
          <cell r="U34" t="str">
            <v>% Change</v>
          </cell>
        </row>
        <row r="36">
          <cell r="A36" t="str">
            <v>ASIA</v>
          </cell>
          <cell r="B36">
            <v>307261</v>
          </cell>
          <cell r="C36">
            <v>299521</v>
          </cell>
          <cell r="D36">
            <v>292067</v>
          </cell>
          <cell r="F36">
            <v>41205</v>
          </cell>
          <cell r="G36">
            <v>19997</v>
          </cell>
          <cell r="H36">
            <v>20387</v>
          </cell>
          <cell r="I36">
            <v>28636</v>
          </cell>
          <cell r="J36">
            <v>25306</v>
          </cell>
          <cell r="K36">
            <v>22238</v>
          </cell>
          <cell r="L36">
            <v>22532</v>
          </cell>
          <cell r="M36">
            <v>28847</v>
          </cell>
          <cell r="N36">
            <v>19615</v>
          </cell>
          <cell r="O36">
            <v>19685</v>
          </cell>
          <cell r="P36">
            <v>18472</v>
          </cell>
          <cell r="Q36">
            <v>18131</v>
          </cell>
          <cell r="S36">
            <v>292067</v>
          </cell>
          <cell r="T36">
            <v>285051</v>
          </cell>
          <cell r="U36">
            <v>-2.4021885389311382E-2</v>
          </cell>
        </row>
        <row r="37">
          <cell r="A37" t="str">
            <v xml:space="preserve">    Afghanistan</v>
          </cell>
          <cell r="B37">
            <v>0</v>
          </cell>
          <cell r="C37">
            <v>16</v>
          </cell>
          <cell r="D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  <cell r="T37">
            <v>0</v>
          </cell>
          <cell r="U37">
            <v>-1</v>
          </cell>
        </row>
        <row r="38">
          <cell r="A38" t="str">
            <v xml:space="preserve">    Bangladesh</v>
          </cell>
          <cell r="B38">
            <v>501</v>
          </cell>
          <cell r="C38">
            <v>220</v>
          </cell>
          <cell r="D38">
            <v>190</v>
          </cell>
          <cell r="F38">
            <v>55</v>
          </cell>
          <cell r="G38">
            <v>7</v>
          </cell>
          <cell r="H38">
            <v>16</v>
          </cell>
          <cell r="I38">
            <v>16</v>
          </cell>
          <cell r="J38">
            <v>13</v>
          </cell>
          <cell r="K38">
            <v>17</v>
          </cell>
          <cell r="L38">
            <v>20</v>
          </cell>
          <cell r="M38">
            <v>25</v>
          </cell>
          <cell r="N38">
            <v>17</v>
          </cell>
          <cell r="O38">
            <v>16</v>
          </cell>
          <cell r="P38">
            <v>7</v>
          </cell>
          <cell r="Q38">
            <v>21</v>
          </cell>
          <cell r="S38">
            <v>190</v>
          </cell>
          <cell r="T38">
            <v>230</v>
          </cell>
          <cell r="U38">
            <v>0.21052631578947367</v>
          </cell>
        </row>
        <row r="39">
          <cell r="A39" t="str">
            <v xml:space="preserve">    Bhutan</v>
          </cell>
          <cell r="B39">
            <v>0</v>
          </cell>
          <cell r="C39">
            <v>5</v>
          </cell>
          <cell r="D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1</v>
          </cell>
          <cell r="T39">
            <v>0</v>
          </cell>
          <cell r="U39">
            <v>-1</v>
          </cell>
        </row>
        <row r="40">
          <cell r="A40" t="str">
            <v xml:space="preserve">    Brunei</v>
          </cell>
          <cell r="B40">
            <v>16264</v>
          </cell>
          <cell r="C40">
            <v>12978</v>
          </cell>
          <cell r="D40">
            <v>13649</v>
          </cell>
          <cell r="F40">
            <v>1793</v>
          </cell>
          <cell r="G40">
            <v>934</v>
          </cell>
          <cell r="H40">
            <v>1067</v>
          </cell>
          <cell r="I40">
            <v>1252</v>
          </cell>
          <cell r="J40">
            <v>1260</v>
          </cell>
          <cell r="K40">
            <v>1224</v>
          </cell>
          <cell r="L40">
            <v>1212</v>
          </cell>
          <cell r="M40">
            <v>919</v>
          </cell>
          <cell r="N40">
            <v>912</v>
          </cell>
          <cell r="O40">
            <v>854</v>
          </cell>
          <cell r="P40">
            <v>876</v>
          </cell>
          <cell r="Q40">
            <v>765</v>
          </cell>
          <cell r="S40">
            <v>13649</v>
          </cell>
          <cell r="T40">
            <v>13068</v>
          </cell>
          <cell r="U40">
            <v>-4.2567221041834524E-2</v>
          </cell>
        </row>
        <row r="41">
          <cell r="A41" t="str">
            <v xml:space="preserve">    Cambodia</v>
          </cell>
          <cell r="B41">
            <v>179</v>
          </cell>
          <cell r="C41">
            <v>224</v>
          </cell>
          <cell r="D41">
            <v>355</v>
          </cell>
          <cell r="F41">
            <v>79</v>
          </cell>
          <cell r="G41">
            <v>30</v>
          </cell>
          <cell r="H41">
            <v>35</v>
          </cell>
          <cell r="I41">
            <v>41</v>
          </cell>
          <cell r="J41">
            <v>53</v>
          </cell>
          <cell r="K41">
            <v>42</v>
          </cell>
          <cell r="L41">
            <v>39</v>
          </cell>
          <cell r="M41">
            <v>31</v>
          </cell>
          <cell r="N41">
            <v>50</v>
          </cell>
          <cell r="O41">
            <v>38</v>
          </cell>
          <cell r="P41">
            <v>36</v>
          </cell>
          <cell r="Q41">
            <v>50</v>
          </cell>
          <cell r="S41">
            <v>355</v>
          </cell>
          <cell r="T41">
            <v>524</v>
          </cell>
          <cell r="U41">
            <v>0.47605633802816905</v>
          </cell>
        </row>
        <row r="42">
          <cell r="A42" t="str">
            <v xml:space="preserve">    China</v>
          </cell>
          <cell r="B42">
            <v>1280</v>
          </cell>
          <cell r="C42">
            <v>1858</v>
          </cell>
          <cell r="D42">
            <v>2348</v>
          </cell>
          <cell r="F42">
            <v>435</v>
          </cell>
          <cell r="G42">
            <v>223</v>
          </cell>
          <cell r="H42">
            <v>89</v>
          </cell>
          <cell r="I42">
            <v>99</v>
          </cell>
          <cell r="J42">
            <v>182</v>
          </cell>
          <cell r="K42">
            <v>120</v>
          </cell>
          <cell r="L42">
            <v>136</v>
          </cell>
          <cell r="M42">
            <v>121</v>
          </cell>
          <cell r="N42">
            <v>221</v>
          </cell>
          <cell r="O42">
            <v>184</v>
          </cell>
          <cell r="P42">
            <v>78</v>
          </cell>
          <cell r="Q42">
            <v>91</v>
          </cell>
          <cell r="S42">
            <v>2348</v>
          </cell>
          <cell r="T42">
            <v>1979</v>
          </cell>
          <cell r="U42">
            <v>-0.15715502555366268</v>
          </cell>
        </row>
        <row r="43">
          <cell r="A43" t="str">
            <v xml:space="preserve">    East Timor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4</v>
          </cell>
          <cell r="S43">
            <v>0</v>
          </cell>
          <cell r="T43">
            <v>24</v>
          </cell>
          <cell r="U43">
            <v>0</v>
          </cell>
        </row>
        <row r="44">
          <cell r="A44" t="str">
            <v xml:space="preserve">    Hong Kong</v>
          </cell>
          <cell r="B44">
            <v>122337</v>
          </cell>
          <cell r="C44">
            <v>114779</v>
          </cell>
          <cell r="D44">
            <v>121762</v>
          </cell>
          <cell r="F44">
            <v>19984</v>
          </cell>
          <cell r="G44">
            <v>7394</v>
          </cell>
          <cell r="H44">
            <v>7149</v>
          </cell>
          <cell r="I44">
            <v>14019</v>
          </cell>
          <cell r="J44">
            <v>9280</v>
          </cell>
          <cell r="K44">
            <v>7771</v>
          </cell>
          <cell r="L44">
            <v>8454</v>
          </cell>
          <cell r="M44">
            <v>14918</v>
          </cell>
          <cell r="N44">
            <v>6847</v>
          </cell>
          <cell r="O44">
            <v>6157</v>
          </cell>
          <cell r="P44">
            <v>6009</v>
          </cell>
          <cell r="Q44">
            <v>5601</v>
          </cell>
          <cell r="S44">
            <v>121762</v>
          </cell>
          <cell r="T44">
            <v>113583</v>
          </cell>
          <cell r="U44">
            <v>-6.7172024112613138E-2</v>
          </cell>
        </row>
        <row r="45">
          <cell r="A45" t="str">
            <v xml:space="preserve">    India</v>
          </cell>
          <cell r="B45">
            <v>191</v>
          </cell>
          <cell r="C45">
            <v>165</v>
          </cell>
          <cell r="D45">
            <v>185</v>
          </cell>
          <cell r="F45">
            <v>52</v>
          </cell>
          <cell r="G45">
            <v>19</v>
          </cell>
          <cell r="H45">
            <v>16</v>
          </cell>
          <cell r="I45">
            <v>15</v>
          </cell>
          <cell r="J45">
            <v>29</v>
          </cell>
          <cell r="K45">
            <v>34</v>
          </cell>
          <cell r="L45">
            <v>15</v>
          </cell>
          <cell r="M45">
            <v>26</v>
          </cell>
          <cell r="N45">
            <v>23</v>
          </cell>
          <cell r="O45">
            <v>117</v>
          </cell>
          <cell r="P45">
            <v>24</v>
          </cell>
          <cell r="Q45">
            <v>84</v>
          </cell>
          <cell r="S45">
            <v>185</v>
          </cell>
          <cell r="T45">
            <v>454</v>
          </cell>
          <cell r="U45">
            <v>1.4540540540540539</v>
          </cell>
        </row>
        <row r="46">
          <cell r="A46" t="str">
            <v xml:space="preserve">    Indonesia</v>
          </cell>
          <cell r="B46">
            <v>2471</v>
          </cell>
          <cell r="C46">
            <v>1706</v>
          </cell>
          <cell r="D46">
            <v>1507</v>
          </cell>
          <cell r="F46">
            <v>465</v>
          </cell>
          <cell r="G46">
            <v>50</v>
          </cell>
          <cell r="H46">
            <v>71</v>
          </cell>
          <cell r="I46">
            <v>79</v>
          </cell>
          <cell r="J46">
            <v>104</v>
          </cell>
          <cell r="K46">
            <v>115</v>
          </cell>
          <cell r="L46">
            <v>118</v>
          </cell>
          <cell r="M46">
            <v>87</v>
          </cell>
          <cell r="N46">
            <v>90</v>
          </cell>
          <cell r="O46">
            <v>82</v>
          </cell>
          <cell r="P46">
            <v>62</v>
          </cell>
          <cell r="Q46">
            <v>88</v>
          </cell>
          <cell r="S46">
            <v>1507</v>
          </cell>
          <cell r="T46">
            <v>1411</v>
          </cell>
          <cell r="U46">
            <v>-6.3702720637027199E-2</v>
          </cell>
        </row>
        <row r="47">
          <cell r="A47" t="str">
            <v xml:space="preserve">    Japan</v>
          </cell>
          <cell r="B47">
            <v>38930</v>
          </cell>
          <cell r="C47">
            <v>46851</v>
          </cell>
          <cell r="D47">
            <v>63041</v>
          </cell>
          <cell r="F47">
            <v>4508</v>
          </cell>
          <cell r="G47">
            <v>5040</v>
          </cell>
          <cell r="H47">
            <v>5839</v>
          </cell>
          <cell r="I47">
            <v>6017</v>
          </cell>
          <cell r="J47">
            <v>6586</v>
          </cell>
          <cell r="K47">
            <v>5389</v>
          </cell>
          <cell r="L47">
            <v>7117</v>
          </cell>
          <cell r="M47">
            <v>6570</v>
          </cell>
          <cell r="N47">
            <v>5953</v>
          </cell>
          <cell r="O47">
            <v>6663</v>
          </cell>
          <cell r="P47">
            <v>7439</v>
          </cell>
          <cell r="Q47">
            <v>6972</v>
          </cell>
          <cell r="S47">
            <v>63041</v>
          </cell>
          <cell r="T47">
            <v>74093</v>
          </cell>
          <cell r="U47">
            <v>0.17531447787947529</v>
          </cell>
        </row>
        <row r="48">
          <cell r="A48" t="str">
            <v xml:space="preserve">    Kazakhstan</v>
          </cell>
          <cell r="B48">
            <v>3</v>
          </cell>
          <cell r="C48">
            <v>4</v>
          </cell>
          <cell r="D48">
            <v>32</v>
          </cell>
          <cell r="F48">
            <v>14</v>
          </cell>
          <cell r="G48">
            <v>2</v>
          </cell>
          <cell r="H48">
            <v>18</v>
          </cell>
          <cell r="I48">
            <v>9</v>
          </cell>
          <cell r="J48">
            <v>44</v>
          </cell>
          <cell r="K48">
            <v>35</v>
          </cell>
          <cell r="L48">
            <v>24</v>
          </cell>
          <cell r="M48">
            <v>82</v>
          </cell>
          <cell r="N48">
            <v>40</v>
          </cell>
          <cell r="O48">
            <v>19</v>
          </cell>
          <cell r="P48">
            <v>10</v>
          </cell>
          <cell r="Q48">
            <v>14</v>
          </cell>
          <cell r="S48">
            <v>32</v>
          </cell>
          <cell r="T48">
            <v>311</v>
          </cell>
          <cell r="U48">
            <v>8.71875</v>
          </cell>
        </row>
        <row r="49">
          <cell r="A49" t="str">
            <v xml:space="preserve">    Kirgiztan</v>
          </cell>
          <cell r="B49">
            <v>0</v>
          </cell>
          <cell r="C49">
            <v>2</v>
          </cell>
          <cell r="D49">
            <v>1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1</v>
          </cell>
          <cell r="T49">
            <v>2</v>
          </cell>
          <cell r="U49">
            <v>1</v>
          </cell>
        </row>
        <row r="50">
          <cell r="A50" t="str">
            <v xml:space="preserve">    Korea</v>
          </cell>
          <cell r="B50">
            <v>2337</v>
          </cell>
          <cell r="C50">
            <v>4302</v>
          </cell>
          <cell r="D50">
            <v>4743</v>
          </cell>
          <cell r="F50">
            <v>434</v>
          </cell>
          <cell r="G50">
            <v>125</v>
          </cell>
          <cell r="H50">
            <v>183</v>
          </cell>
          <cell r="I50">
            <v>207</v>
          </cell>
          <cell r="J50">
            <v>228</v>
          </cell>
          <cell r="K50">
            <v>175</v>
          </cell>
          <cell r="L50">
            <v>227</v>
          </cell>
          <cell r="M50">
            <v>314</v>
          </cell>
          <cell r="N50">
            <v>198</v>
          </cell>
          <cell r="O50">
            <v>230</v>
          </cell>
          <cell r="P50">
            <v>109</v>
          </cell>
          <cell r="Q50">
            <v>125</v>
          </cell>
          <cell r="S50">
            <v>4743</v>
          </cell>
          <cell r="T50">
            <v>2555</v>
          </cell>
          <cell r="U50">
            <v>-0.46131140628294331</v>
          </cell>
        </row>
        <row r="51">
          <cell r="A51" t="str">
            <v xml:space="preserve">    Laos</v>
          </cell>
          <cell r="B51">
            <v>63</v>
          </cell>
          <cell r="C51">
            <v>82</v>
          </cell>
          <cell r="D51">
            <v>118</v>
          </cell>
          <cell r="F51">
            <v>17</v>
          </cell>
          <cell r="G51">
            <v>3</v>
          </cell>
          <cell r="H51">
            <v>4</v>
          </cell>
          <cell r="I51">
            <v>36</v>
          </cell>
          <cell r="J51">
            <v>10</v>
          </cell>
          <cell r="K51">
            <v>23</v>
          </cell>
          <cell r="L51">
            <v>5</v>
          </cell>
          <cell r="M51">
            <v>7</v>
          </cell>
          <cell r="N51">
            <v>45</v>
          </cell>
          <cell r="O51">
            <v>6</v>
          </cell>
          <cell r="P51">
            <v>6</v>
          </cell>
          <cell r="Q51">
            <v>12</v>
          </cell>
          <cell r="S51">
            <v>118</v>
          </cell>
          <cell r="T51">
            <v>174</v>
          </cell>
          <cell r="U51">
            <v>0.47457627118644075</v>
          </cell>
        </row>
        <row r="52">
          <cell r="A52" t="str">
            <v xml:space="preserve">    Macau</v>
          </cell>
          <cell r="B52">
            <v>2021</v>
          </cell>
          <cell r="C52">
            <v>1983</v>
          </cell>
          <cell r="D52">
            <v>2208</v>
          </cell>
          <cell r="F52">
            <v>333</v>
          </cell>
          <cell r="G52">
            <v>130</v>
          </cell>
          <cell r="H52">
            <v>142</v>
          </cell>
          <cell r="I52">
            <v>60</v>
          </cell>
          <cell r="J52">
            <v>212</v>
          </cell>
          <cell r="K52">
            <v>174</v>
          </cell>
          <cell r="L52">
            <v>142</v>
          </cell>
          <cell r="M52">
            <v>202</v>
          </cell>
          <cell r="N52">
            <v>180</v>
          </cell>
          <cell r="O52">
            <v>121</v>
          </cell>
          <cell r="P52">
            <v>62</v>
          </cell>
          <cell r="Q52">
            <v>102</v>
          </cell>
          <cell r="S52">
            <v>2208</v>
          </cell>
          <cell r="T52">
            <v>1860</v>
          </cell>
          <cell r="U52">
            <v>-0.15760869565217395</v>
          </cell>
        </row>
        <row r="53">
          <cell r="A53" t="str">
            <v xml:space="preserve">    Malaysia</v>
          </cell>
          <cell r="B53">
            <v>7132</v>
          </cell>
          <cell r="C53">
            <v>5978</v>
          </cell>
          <cell r="D53">
            <v>5450</v>
          </cell>
          <cell r="F53">
            <v>1341</v>
          </cell>
          <cell r="G53">
            <v>362</v>
          </cell>
          <cell r="H53">
            <v>368</v>
          </cell>
          <cell r="I53">
            <v>438</v>
          </cell>
          <cell r="J53">
            <v>620</v>
          </cell>
          <cell r="K53">
            <v>621</v>
          </cell>
          <cell r="L53">
            <v>454</v>
          </cell>
          <cell r="M53">
            <v>483</v>
          </cell>
          <cell r="N53">
            <v>409</v>
          </cell>
          <cell r="O53">
            <v>452</v>
          </cell>
          <cell r="P53">
            <v>344</v>
          </cell>
          <cell r="Q53">
            <v>336</v>
          </cell>
          <cell r="S53">
            <v>5450</v>
          </cell>
          <cell r="T53">
            <v>6228</v>
          </cell>
          <cell r="U53">
            <v>0.14275229357798169</v>
          </cell>
        </row>
        <row r="54">
          <cell r="A54" t="str">
            <v xml:space="preserve">    Maldives</v>
          </cell>
          <cell r="B54">
            <v>82</v>
          </cell>
          <cell r="C54">
            <v>147</v>
          </cell>
          <cell r="D54">
            <v>117</v>
          </cell>
          <cell r="F54">
            <v>20</v>
          </cell>
          <cell r="G54">
            <v>10</v>
          </cell>
          <cell r="H54">
            <v>3</v>
          </cell>
          <cell r="I54">
            <v>6</v>
          </cell>
          <cell r="J54">
            <v>9</v>
          </cell>
          <cell r="K54">
            <v>11</v>
          </cell>
          <cell r="L54">
            <v>12</v>
          </cell>
          <cell r="M54">
            <v>12</v>
          </cell>
          <cell r="N54">
            <v>10</v>
          </cell>
          <cell r="O54">
            <v>14</v>
          </cell>
          <cell r="P54">
            <v>7</v>
          </cell>
          <cell r="Q54">
            <v>9</v>
          </cell>
          <cell r="S54">
            <v>117</v>
          </cell>
          <cell r="T54">
            <v>123</v>
          </cell>
          <cell r="U54">
            <v>5.1282051282051322E-2</v>
          </cell>
        </row>
        <row r="55">
          <cell r="A55" t="str">
            <v xml:space="preserve">    Mongolia</v>
          </cell>
          <cell r="B55">
            <v>72</v>
          </cell>
          <cell r="C55">
            <v>31</v>
          </cell>
          <cell r="D55">
            <v>47</v>
          </cell>
          <cell r="F55">
            <v>6</v>
          </cell>
          <cell r="G55">
            <v>5</v>
          </cell>
          <cell r="H55">
            <v>1</v>
          </cell>
          <cell r="I55">
            <v>8</v>
          </cell>
          <cell r="J55">
            <v>1</v>
          </cell>
          <cell r="K55">
            <v>5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47</v>
          </cell>
          <cell r="T55">
            <v>28</v>
          </cell>
          <cell r="U55">
            <v>-0.4042553191489362</v>
          </cell>
        </row>
        <row r="56">
          <cell r="A56" t="str">
            <v xml:space="preserve">    Myanmar</v>
          </cell>
          <cell r="B56">
            <v>153</v>
          </cell>
          <cell r="C56">
            <v>96</v>
          </cell>
          <cell r="D56">
            <v>153</v>
          </cell>
          <cell r="F56">
            <v>18</v>
          </cell>
          <cell r="G56">
            <v>7</v>
          </cell>
          <cell r="H56">
            <v>8</v>
          </cell>
          <cell r="I56">
            <v>57</v>
          </cell>
          <cell r="J56">
            <v>13</v>
          </cell>
          <cell r="K56">
            <v>8</v>
          </cell>
          <cell r="L56">
            <v>4</v>
          </cell>
          <cell r="M56">
            <v>15</v>
          </cell>
          <cell r="N56">
            <v>44</v>
          </cell>
          <cell r="O56">
            <v>12</v>
          </cell>
          <cell r="P56">
            <v>8</v>
          </cell>
          <cell r="Q56">
            <v>21</v>
          </cell>
          <cell r="S56">
            <v>153</v>
          </cell>
          <cell r="T56">
            <v>215</v>
          </cell>
          <cell r="U56">
            <v>0.40522875816993453</v>
          </cell>
        </row>
        <row r="57">
          <cell r="A57" t="str">
            <v xml:space="preserve">    Nepal</v>
          </cell>
          <cell r="B57">
            <v>3</v>
          </cell>
          <cell r="C57">
            <v>7</v>
          </cell>
          <cell r="D57">
            <v>7</v>
          </cell>
          <cell r="F57">
            <v>1</v>
          </cell>
          <cell r="G57">
            <v>0</v>
          </cell>
          <cell r="H57">
            <v>3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3</v>
          </cell>
          <cell r="Q57">
            <v>0</v>
          </cell>
          <cell r="S57">
            <v>7</v>
          </cell>
          <cell r="T57">
            <v>13</v>
          </cell>
          <cell r="U57">
            <v>0.85714285714285721</v>
          </cell>
        </row>
        <row r="58">
          <cell r="A58" t="str">
            <v xml:space="preserve">    Pakistan</v>
          </cell>
          <cell r="B58">
            <v>186</v>
          </cell>
          <cell r="C58">
            <v>136</v>
          </cell>
          <cell r="D58">
            <v>107</v>
          </cell>
          <cell r="F58">
            <v>27</v>
          </cell>
          <cell r="G58">
            <v>4</v>
          </cell>
          <cell r="H58">
            <v>3</v>
          </cell>
          <cell r="I58">
            <v>9</v>
          </cell>
          <cell r="J58">
            <v>2</v>
          </cell>
          <cell r="K58">
            <v>5</v>
          </cell>
          <cell r="L58">
            <v>59</v>
          </cell>
          <cell r="M58">
            <v>37</v>
          </cell>
          <cell r="N58">
            <v>14</v>
          </cell>
          <cell r="O58">
            <v>5</v>
          </cell>
          <cell r="P58">
            <v>9</v>
          </cell>
          <cell r="Q58">
            <v>6</v>
          </cell>
          <cell r="S58">
            <v>107</v>
          </cell>
          <cell r="T58">
            <v>180</v>
          </cell>
          <cell r="U58">
            <v>0.68224299065420557</v>
          </cell>
        </row>
        <row r="59">
          <cell r="A59" t="str">
            <v xml:space="preserve">    Singapore</v>
          </cell>
          <cell r="B59">
            <v>23175</v>
          </cell>
          <cell r="C59">
            <v>21812</v>
          </cell>
          <cell r="D59">
            <v>22873</v>
          </cell>
          <cell r="F59">
            <v>5400</v>
          </cell>
          <cell r="G59">
            <v>1348</v>
          </cell>
          <cell r="H59">
            <v>1629</v>
          </cell>
          <cell r="I59">
            <v>2469</v>
          </cell>
          <cell r="J59">
            <v>2468</v>
          </cell>
          <cell r="K59">
            <v>2761</v>
          </cell>
          <cell r="L59">
            <v>1743</v>
          </cell>
          <cell r="M59">
            <v>1729</v>
          </cell>
          <cell r="N59">
            <v>1580</v>
          </cell>
          <cell r="O59">
            <v>1557</v>
          </cell>
          <cell r="P59">
            <v>1548</v>
          </cell>
          <cell r="Q59">
            <v>2073</v>
          </cell>
          <cell r="S59">
            <v>22873</v>
          </cell>
          <cell r="T59">
            <v>26305</v>
          </cell>
          <cell r="U59">
            <v>0.15004590565295328</v>
          </cell>
        </row>
        <row r="60">
          <cell r="A60" t="str">
            <v xml:space="preserve">    Sri Lanka</v>
          </cell>
          <cell r="B60">
            <v>230</v>
          </cell>
          <cell r="C60">
            <v>290</v>
          </cell>
          <cell r="D60">
            <v>396</v>
          </cell>
          <cell r="F60">
            <v>90</v>
          </cell>
          <cell r="G60">
            <v>61</v>
          </cell>
          <cell r="H60">
            <v>93</v>
          </cell>
          <cell r="I60">
            <v>146</v>
          </cell>
          <cell r="J60">
            <v>24</v>
          </cell>
          <cell r="K60">
            <v>32</v>
          </cell>
          <cell r="L60">
            <v>16</v>
          </cell>
          <cell r="M60">
            <v>21</v>
          </cell>
          <cell r="N60">
            <v>64</v>
          </cell>
          <cell r="O60">
            <v>36</v>
          </cell>
          <cell r="P60">
            <v>31</v>
          </cell>
          <cell r="Q60">
            <v>15</v>
          </cell>
          <cell r="S60">
            <v>396</v>
          </cell>
          <cell r="T60">
            <v>629</v>
          </cell>
          <cell r="U60">
            <v>0.58838383838383845</v>
          </cell>
        </row>
        <row r="61">
          <cell r="A61" t="str">
            <v xml:space="preserve">    Tadzhikistan</v>
          </cell>
          <cell r="B61">
            <v>3</v>
          </cell>
          <cell r="C61">
            <v>3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3</v>
          </cell>
          <cell r="U61">
            <v>0</v>
          </cell>
        </row>
        <row r="62">
          <cell r="A62" t="str">
            <v xml:space="preserve">    Taiwan</v>
          </cell>
          <cell r="B62">
            <v>87360</v>
          </cell>
          <cell r="C62">
            <v>84186</v>
          </cell>
          <cell r="D62">
            <v>51145</v>
          </cell>
          <cell r="F62">
            <v>5542</v>
          </cell>
          <cell r="G62">
            <v>4166</v>
          </cell>
          <cell r="H62">
            <v>3574</v>
          </cell>
          <cell r="I62">
            <v>2751</v>
          </cell>
          <cell r="J62">
            <v>3994</v>
          </cell>
          <cell r="K62">
            <v>3573</v>
          </cell>
          <cell r="L62">
            <v>2618</v>
          </cell>
          <cell r="M62">
            <v>3065</v>
          </cell>
          <cell r="N62">
            <v>2704</v>
          </cell>
          <cell r="O62">
            <v>2941</v>
          </cell>
          <cell r="P62">
            <v>1704</v>
          </cell>
          <cell r="Q62">
            <v>1679</v>
          </cell>
          <cell r="S62">
            <v>51145</v>
          </cell>
          <cell r="T62">
            <v>38311</v>
          </cell>
          <cell r="U62">
            <v>-0.25093362009971654</v>
          </cell>
        </row>
        <row r="63">
          <cell r="A63" t="str">
            <v xml:space="preserve">    Thailand</v>
          </cell>
          <cell r="B63">
            <v>1384</v>
          </cell>
          <cell r="C63">
            <v>1014</v>
          </cell>
          <cell r="D63">
            <v>1015</v>
          </cell>
          <cell r="F63">
            <v>437</v>
          </cell>
          <cell r="G63">
            <v>30</v>
          </cell>
          <cell r="H63">
            <v>42</v>
          </cell>
          <cell r="I63">
            <v>852</v>
          </cell>
          <cell r="J63">
            <v>102</v>
          </cell>
          <cell r="K63">
            <v>59</v>
          </cell>
          <cell r="L63">
            <v>76</v>
          </cell>
          <cell r="M63">
            <v>90</v>
          </cell>
          <cell r="N63">
            <v>146</v>
          </cell>
          <cell r="O63">
            <v>118</v>
          </cell>
          <cell r="P63">
            <v>66</v>
          </cell>
          <cell r="Q63">
            <v>38</v>
          </cell>
          <cell r="S63">
            <v>1015</v>
          </cell>
          <cell r="T63">
            <v>2056</v>
          </cell>
          <cell r="U63">
            <v>1.025615763546798</v>
          </cell>
        </row>
        <row r="64">
          <cell r="A64" t="str">
            <v xml:space="preserve">    Turkmenistan</v>
          </cell>
          <cell r="B64">
            <v>98</v>
          </cell>
          <cell r="C64">
            <v>35</v>
          </cell>
          <cell r="D64">
            <v>94</v>
          </cell>
          <cell r="F64">
            <v>11</v>
          </cell>
          <cell r="G64">
            <v>6</v>
          </cell>
          <cell r="H64">
            <v>15</v>
          </cell>
          <cell r="I64">
            <v>15</v>
          </cell>
          <cell r="J64">
            <v>2</v>
          </cell>
          <cell r="K64">
            <v>0</v>
          </cell>
          <cell r="L64">
            <v>6</v>
          </cell>
          <cell r="M64">
            <v>46</v>
          </cell>
          <cell r="N64">
            <v>10</v>
          </cell>
          <cell r="O64">
            <v>10</v>
          </cell>
          <cell r="P64">
            <v>4</v>
          </cell>
          <cell r="Q64">
            <v>1</v>
          </cell>
          <cell r="S64">
            <v>94</v>
          </cell>
          <cell r="T64">
            <v>126</v>
          </cell>
          <cell r="U64">
            <v>0.34042553191489366</v>
          </cell>
        </row>
        <row r="65">
          <cell r="A65" t="str">
            <v xml:space="preserve">    Uzbekistan</v>
          </cell>
          <cell r="B65">
            <v>4</v>
          </cell>
          <cell r="C65">
            <v>80</v>
          </cell>
          <cell r="D65">
            <v>28</v>
          </cell>
          <cell r="F65">
            <v>2</v>
          </cell>
          <cell r="G65">
            <v>1</v>
          </cell>
          <cell r="H65">
            <v>2</v>
          </cell>
          <cell r="I65">
            <v>4</v>
          </cell>
          <cell r="J65">
            <v>0</v>
          </cell>
          <cell r="K65">
            <v>2</v>
          </cell>
          <cell r="L65">
            <v>1</v>
          </cell>
          <cell r="M65">
            <v>1</v>
          </cell>
          <cell r="N65">
            <v>1</v>
          </cell>
          <cell r="O65">
            <v>3</v>
          </cell>
          <cell r="P65">
            <v>0</v>
          </cell>
          <cell r="Q65">
            <v>0</v>
          </cell>
          <cell r="S65">
            <v>28</v>
          </cell>
          <cell r="T65">
            <v>17</v>
          </cell>
          <cell r="U65">
            <v>-0.3928571428571429</v>
          </cell>
        </row>
        <row r="66">
          <cell r="A66" t="str">
            <v xml:space="preserve">    Vietnam</v>
          </cell>
          <cell r="B66">
            <v>802</v>
          </cell>
          <cell r="C66">
            <v>531</v>
          </cell>
          <cell r="D66">
            <v>494</v>
          </cell>
          <cell r="F66">
            <v>140</v>
          </cell>
          <cell r="G66">
            <v>40</v>
          </cell>
          <cell r="H66">
            <v>17</v>
          </cell>
          <cell r="I66">
            <v>30</v>
          </cell>
          <cell r="J66">
            <v>60</v>
          </cell>
          <cell r="K66">
            <v>33</v>
          </cell>
          <cell r="L66">
            <v>30</v>
          </cell>
          <cell r="M66">
            <v>43</v>
          </cell>
          <cell r="N66">
            <v>53</v>
          </cell>
          <cell r="O66">
            <v>49</v>
          </cell>
          <cell r="P66">
            <v>30</v>
          </cell>
          <cell r="Q66">
            <v>24</v>
          </cell>
          <cell r="S66">
            <v>494</v>
          </cell>
          <cell r="T66">
            <v>549</v>
          </cell>
          <cell r="U66">
            <v>0.11133603238866407</v>
          </cell>
        </row>
        <row r="71">
          <cell r="A71" t="str">
            <v>PHILIPPINE OVERSEAS EMPLOYMENT ADMINISTRATION</v>
          </cell>
        </row>
        <row r="72">
          <cell r="A72" t="str">
            <v>Deployed Landbased Overseas Filipino Workers by Destination</v>
          </cell>
        </row>
        <row r="76">
          <cell r="B76" t="str">
            <v xml:space="preserve">      1998</v>
          </cell>
          <cell r="C76" t="str">
            <v xml:space="preserve">      1999</v>
          </cell>
          <cell r="D76" t="str">
            <v xml:space="preserve">      2000</v>
          </cell>
          <cell r="F76">
            <v>36892</v>
          </cell>
          <cell r="G76">
            <v>36923</v>
          </cell>
          <cell r="H76">
            <v>36951</v>
          </cell>
          <cell r="I76">
            <v>36982</v>
          </cell>
          <cell r="J76">
            <v>37012</v>
          </cell>
          <cell r="K76">
            <v>37043</v>
          </cell>
          <cell r="L76">
            <v>37073</v>
          </cell>
          <cell r="M76">
            <v>37104</v>
          </cell>
          <cell r="N76">
            <v>37135</v>
          </cell>
          <cell r="O76">
            <v>37165</v>
          </cell>
          <cell r="P76">
            <v>37196</v>
          </cell>
          <cell r="Q76">
            <v>37226</v>
          </cell>
          <cell r="S76" t="str">
            <v xml:space="preserve">   2000</v>
          </cell>
          <cell r="T76" t="str">
            <v xml:space="preserve">   2001</v>
          </cell>
          <cell r="U76" t="str">
            <v>% Change</v>
          </cell>
        </row>
        <row r="78">
          <cell r="A78" t="str">
            <v>EUROPE</v>
          </cell>
          <cell r="B78">
            <v>26422</v>
          </cell>
          <cell r="C78">
            <v>30707</v>
          </cell>
          <cell r="D78">
            <v>39296</v>
          </cell>
          <cell r="F78">
            <v>4861</v>
          </cell>
          <cell r="G78">
            <v>3656</v>
          </cell>
          <cell r="H78">
            <v>2886</v>
          </cell>
          <cell r="I78">
            <v>3312</v>
          </cell>
          <cell r="J78">
            <v>5083</v>
          </cell>
          <cell r="K78">
            <v>3970</v>
          </cell>
          <cell r="L78">
            <v>3081</v>
          </cell>
          <cell r="M78">
            <v>4111</v>
          </cell>
          <cell r="N78">
            <v>4763</v>
          </cell>
          <cell r="O78">
            <v>2348</v>
          </cell>
          <cell r="P78">
            <v>2773</v>
          </cell>
          <cell r="Q78">
            <v>2175</v>
          </cell>
          <cell r="S78">
            <v>39296</v>
          </cell>
          <cell r="T78">
            <v>43019</v>
          </cell>
          <cell r="U78">
            <v>9.4742467426710109E-2</v>
          </cell>
        </row>
        <row r="79">
          <cell r="A79" t="str">
            <v xml:space="preserve">    Albania</v>
          </cell>
          <cell r="B79">
            <v>0</v>
          </cell>
          <cell r="C79">
            <v>1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 xml:space="preserve">    Andorra</v>
          </cell>
          <cell r="B80">
            <v>48</v>
          </cell>
          <cell r="C80">
            <v>64</v>
          </cell>
          <cell r="D80">
            <v>49</v>
          </cell>
          <cell r="F80">
            <v>12</v>
          </cell>
          <cell r="G80">
            <v>1</v>
          </cell>
          <cell r="H80">
            <v>0</v>
          </cell>
          <cell r="I80">
            <v>1</v>
          </cell>
          <cell r="J80">
            <v>24</v>
          </cell>
          <cell r="K80">
            <v>23</v>
          </cell>
          <cell r="L80">
            <v>10</v>
          </cell>
          <cell r="M80">
            <v>3</v>
          </cell>
          <cell r="N80">
            <v>2</v>
          </cell>
          <cell r="O80">
            <v>5</v>
          </cell>
          <cell r="P80">
            <v>5</v>
          </cell>
          <cell r="Q80">
            <v>6</v>
          </cell>
          <cell r="S80">
            <v>49</v>
          </cell>
          <cell r="T80">
            <v>92</v>
          </cell>
          <cell r="U80">
            <v>0.87755102040816335</v>
          </cell>
        </row>
        <row r="81">
          <cell r="A81" t="str">
            <v xml:space="preserve">    Austria</v>
          </cell>
          <cell r="B81">
            <v>468</v>
          </cell>
          <cell r="C81">
            <v>363</v>
          </cell>
          <cell r="D81">
            <v>334</v>
          </cell>
          <cell r="F81">
            <v>27</v>
          </cell>
          <cell r="G81">
            <v>19</v>
          </cell>
          <cell r="H81">
            <v>17</v>
          </cell>
          <cell r="I81">
            <v>12</v>
          </cell>
          <cell r="J81">
            <v>27</v>
          </cell>
          <cell r="K81">
            <v>29</v>
          </cell>
          <cell r="L81">
            <v>12</v>
          </cell>
          <cell r="M81">
            <v>24</v>
          </cell>
          <cell r="N81">
            <v>11</v>
          </cell>
          <cell r="O81">
            <v>11</v>
          </cell>
          <cell r="P81">
            <v>7</v>
          </cell>
          <cell r="Q81">
            <v>10</v>
          </cell>
          <cell r="S81">
            <v>334</v>
          </cell>
          <cell r="T81">
            <v>206</v>
          </cell>
          <cell r="U81">
            <v>-0.38323353293413176</v>
          </cell>
        </row>
        <row r="82">
          <cell r="A82" t="str">
            <v xml:space="preserve">    Azerbaijan</v>
          </cell>
          <cell r="B82">
            <v>53</v>
          </cell>
          <cell r="C82">
            <v>88</v>
          </cell>
          <cell r="D82">
            <v>76</v>
          </cell>
          <cell r="F82">
            <v>9</v>
          </cell>
          <cell r="G82">
            <v>7</v>
          </cell>
          <cell r="H82">
            <v>5</v>
          </cell>
          <cell r="I82">
            <v>9</v>
          </cell>
          <cell r="J82">
            <v>6</v>
          </cell>
          <cell r="K82">
            <v>8</v>
          </cell>
          <cell r="L82">
            <v>6</v>
          </cell>
          <cell r="M82">
            <v>6</v>
          </cell>
          <cell r="N82">
            <v>11</v>
          </cell>
          <cell r="O82">
            <v>6</v>
          </cell>
          <cell r="P82">
            <v>9</v>
          </cell>
          <cell r="Q82">
            <v>5</v>
          </cell>
          <cell r="S82">
            <v>76</v>
          </cell>
          <cell r="T82">
            <v>87</v>
          </cell>
          <cell r="U82">
            <v>0.14473684210526305</v>
          </cell>
        </row>
        <row r="83">
          <cell r="A83" t="str">
            <v xml:space="preserve">    Belgium</v>
          </cell>
          <cell r="B83">
            <v>183</v>
          </cell>
          <cell r="C83">
            <v>168</v>
          </cell>
          <cell r="D83">
            <v>160</v>
          </cell>
          <cell r="F83">
            <v>31</v>
          </cell>
          <cell r="G83">
            <v>6</v>
          </cell>
          <cell r="H83">
            <v>12</v>
          </cell>
          <cell r="I83">
            <v>13</v>
          </cell>
          <cell r="J83">
            <v>9</v>
          </cell>
          <cell r="K83">
            <v>9</v>
          </cell>
          <cell r="L83">
            <v>7</v>
          </cell>
          <cell r="M83">
            <v>19</v>
          </cell>
          <cell r="N83">
            <v>23</v>
          </cell>
          <cell r="O83">
            <v>6</v>
          </cell>
          <cell r="P83">
            <v>17</v>
          </cell>
          <cell r="Q83">
            <v>7</v>
          </cell>
          <cell r="S83">
            <v>160</v>
          </cell>
          <cell r="T83">
            <v>159</v>
          </cell>
          <cell r="U83">
            <v>-6.2499999999999778E-3</v>
          </cell>
        </row>
        <row r="84">
          <cell r="A84" t="str">
            <v xml:space="preserve">    Belorussia</v>
          </cell>
          <cell r="B84">
            <v>1</v>
          </cell>
          <cell r="C84">
            <v>2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 xml:space="preserve">    Bosnia and Hercegovina</v>
          </cell>
          <cell r="B85">
            <v>2</v>
          </cell>
          <cell r="C85">
            <v>2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 xml:space="preserve">    Bulgaria</v>
          </cell>
          <cell r="B86">
            <v>1</v>
          </cell>
          <cell r="C86">
            <v>1</v>
          </cell>
          <cell r="D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S86">
            <v>1</v>
          </cell>
          <cell r="T86">
            <v>1</v>
          </cell>
          <cell r="U86">
            <v>0</v>
          </cell>
        </row>
        <row r="87">
          <cell r="A87" t="str">
            <v xml:space="preserve">    Channel Islands</v>
          </cell>
          <cell r="B87">
            <v>0</v>
          </cell>
          <cell r="C87">
            <v>0</v>
          </cell>
          <cell r="D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1</v>
          </cell>
          <cell r="T87">
            <v>0</v>
          </cell>
          <cell r="U87">
            <v>0</v>
          </cell>
        </row>
        <row r="88">
          <cell r="A88" t="str">
            <v xml:space="preserve">    Croatia</v>
          </cell>
          <cell r="B88">
            <v>2</v>
          </cell>
          <cell r="C88">
            <v>1</v>
          </cell>
          <cell r="D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</v>
          </cell>
          <cell r="T88">
            <v>0</v>
          </cell>
          <cell r="U88">
            <v>-1</v>
          </cell>
        </row>
        <row r="89">
          <cell r="A89" t="str">
            <v xml:space="preserve">    Cyprus</v>
          </cell>
          <cell r="B89">
            <v>941</v>
          </cell>
          <cell r="C89">
            <v>1168</v>
          </cell>
          <cell r="D89">
            <v>1500</v>
          </cell>
          <cell r="F89">
            <v>144</v>
          </cell>
          <cell r="G89">
            <v>106</v>
          </cell>
          <cell r="H89">
            <v>148</v>
          </cell>
          <cell r="I89">
            <v>111</v>
          </cell>
          <cell r="J89">
            <v>133</v>
          </cell>
          <cell r="K89">
            <v>139</v>
          </cell>
          <cell r="L89">
            <v>108</v>
          </cell>
          <cell r="M89">
            <v>105</v>
          </cell>
          <cell r="N89">
            <v>170</v>
          </cell>
          <cell r="O89">
            <v>135</v>
          </cell>
          <cell r="P89">
            <v>136</v>
          </cell>
          <cell r="Q89">
            <v>113</v>
          </cell>
          <cell r="S89">
            <v>1500</v>
          </cell>
          <cell r="T89">
            <v>1548</v>
          </cell>
          <cell r="U89">
            <v>3.2000000000000028E-2</v>
          </cell>
        </row>
        <row r="90">
          <cell r="A90" t="str">
            <v xml:space="preserve">    Czech Republic</v>
          </cell>
          <cell r="B90">
            <v>3</v>
          </cell>
          <cell r="C90">
            <v>10</v>
          </cell>
          <cell r="D90">
            <v>9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S90">
            <v>9</v>
          </cell>
          <cell r="T90">
            <v>3</v>
          </cell>
          <cell r="U90">
            <v>-0.66666666666666674</v>
          </cell>
        </row>
        <row r="91">
          <cell r="A91" t="str">
            <v xml:space="preserve">    Denmark</v>
          </cell>
          <cell r="B91">
            <v>78</v>
          </cell>
          <cell r="C91">
            <v>55</v>
          </cell>
          <cell r="D91">
            <v>28</v>
          </cell>
          <cell r="F91">
            <v>4</v>
          </cell>
          <cell r="G91">
            <v>0</v>
          </cell>
          <cell r="H91">
            <v>1</v>
          </cell>
          <cell r="I91">
            <v>7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4</v>
          </cell>
          <cell r="P91">
            <v>3</v>
          </cell>
          <cell r="Q91">
            <v>3</v>
          </cell>
          <cell r="S91">
            <v>28</v>
          </cell>
          <cell r="T91">
            <v>27</v>
          </cell>
          <cell r="U91">
            <v>-3.5714285714285698E-2</v>
          </cell>
        </row>
        <row r="92">
          <cell r="A92" t="str">
            <v xml:space="preserve">    Faeroe Island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 xml:space="preserve">    Finland</v>
          </cell>
          <cell r="B93">
            <v>16</v>
          </cell>
          <cell r="C93">
            <v>16</v>
          </cell>
          <cell r="D93">
            <v>12</v>
          </cell>
          <cell r="F93">
            <v>0</v>
          </cell>
          <cell r="G93">
            <v>0</v>
          </cell>
          <cell r="H93">
            <v>0</v>
          </cell>
          <cell r="I93">
            <v>4</v>
          </cell>
          <cell r="J93">
            <v>1</v>
          </cell>
          <cell r="K93">
            <v>2</v>
          </cell>
          <cell r="L93">
            <v>1</v>
          </cell>
          <cell r="M93">
            <v>1</v>
          </cell>
          <cell r="N93">
            <v>3</v>
          </cell>
          <cell r="O93">
            <v>0</v>
          </cell>
          <cell r="P93">
            <v>0</v>
          </cell>
          <cell r="Q93">
            <v>1</v>
          </cell>
          <cell r="S93">
            <v>12</v>
          </cell>
          <cell r="T93">
            <v>13</v>
          </cell>
          <cell r="U93">
            <v>8.3333333333333259E-2</v>
          </cell>
        </row>
        <row r="94">
          <cell r="A94" t="str">
            <v xml:space="preserve">    France</v>
          </cell>
          <cell r="B94">
            <v>122</v>
          </cell>
          <cell r="C94">
            <v>130</v>
          </cell>
          <cell r="D94">
            <v>297</v>
          </cell>
          <cell r="F94">
            <v>23</v>
          </cell>
          <cell r="G94">
            <v>15</v>
          </cell>
          <cell r="H94">
            <v>10</v>
          </cell>
          <cell r="I94">
            <v>27</v>
          </cell>
          <cell r="J94">
            <v>12</v>
          </cell>
          <cell r="K94">
            <v>10</v>
          </cell>
          <cell r="L94">
            <v>7</v>
          </cell>
          <cell r="M94">
            <v>23</v>
          </cell>
          <cell r="N94">
            <v>8</v>
          </cell>
          <cell r="O94">
            <v>5</v>
          </cell>
          <cell r="P94">
            <v>6</v>
          </cell>
          <cell r="Q94">
            <v>3</v>
          </cell>
          <cell r="S94">
            <v>297</v>
          </cell>
          <cell r="T94">
            <v>149</v>
          </cell>
          <cell r="U94">
            <v>-0.49831649831649827</v>
          </cell>
        </row>
        <row r="95">
          <cell r="A95" t="str">
            <v xml:space="preserve">    Georgia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 xml:space="preserve">    Germany</v>
          </cell>
          <cell r="B96">
            <v>156</v>
          </cell>
          <cell r="C96">
            <v>131</v>
          </cell>
          <cell r="D96">
            <v>120</v>
          </cell>
          <cell r="F96">
            <v>11</v>
          </cell>
          <cell r="G96">
            <v>8</v>
          </cell>
          <cell r="H96">
            <v>14</v>
          </cell>
          <cell r="I96">
            <v>8</v>
          </cell>
          <cell r="J96">
            <v>45</v>
          </cell>
          <cell r="K96">
            <v>12</v>
          </cell>
          <cell r="L96">
            <v>5</v>
          </cell>
          <cell r="M96">
            <v>9</v>
          </cell>
          <cell r="N96">
            <v>6</v>
          </cell>
          <cell r="O96">
            <v>4</v>
          </cell>
          <cell r="P96">
            <v>5</v>
          </cell>
          <cell r="Q96">
            <v>7</v>
          </cell>
          <cell r="S96">
            <v>120</v>
          </cell>
          <cell r="T96">
            <v>134</v>
          </cell>
          <cell r="U96">
            <v>0.1166666666666667</v>
          </cell>
        </row>
        <row r="97">
          <cell r="A97" t="str">
            <v xml:space="preserve">    Gibraltar</v>
          </cell>
          <cell r="B97">
            <v>1</v>
          </cell>
          <cell r="C97">
            <v>0</v>
          </cell>
          <cell r="D97">
            <v>2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41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2</v>
          </cell>
          <cell r="T97">
            <v>42</v>
          </cell>
          <cell r="U97">
            <v>20</v>
          </cell>
        </row>
        <row r="98">
          <cell r="A98" t="str">
            <v xml:space="preserve">    Greece</v>
          </cell>
          <cell r="B98">
            <v>593</v>
          </cell>
          <cell r="C98">
            <v>2145</v>
          </cell>
          <cell r="D98">
            <v>1618</v>
          </cell>
          <cell r="F98">
            <v>173</v>
          </cell>
          <cell r="G98">
            <v>237</v>
          </cell>
          <cell r="H98">
            <v>66</v>
          </cell>
          <cell r="I98">
            <v>95</v>
          </cell>
          <cell r="J98">
            <v>232</v>
          </cell>
          <cell r="K98">
            <v>142</v>
          </cell>
          <cell r="L98">
            <v>64</v>
          </cell>
          <cell r="M98">
            <v>103</v>
          </cell>
          <cell r="N98">
            <v>88</v>
          </cell>
          <cell r="O98">
            <v>49</v>
          </cell>
          <cell r="P98">
            <v>78</v>
          </cell>
          <cell r="Q98">
            <v>75</v>
          </cell>
          <cell r="S98">
            <v>1618</v>
          </cell>
          <cell r="T98">
            <v>1402</v>
          </cell>
          <cell r="U98">
            <v>-0.13349814585908526</v>
          </cell>
        </row>
        <row r="99">
          <cell r="A99" t="str">
            <v xml:space="preserve">    Hungary</v>
          </cell>
          <cell r="B99">
            <v>6</v>
          </cell>
          <cell r="C99">
            <v>5</v>
          </cell>
          <cell r="D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2</v>
          </cell>
          <cell r="S99">
            <v>2</v>
          </cell>
          <cell r="T99">
            <v>4</v>
          </cell>
          <cell r="U99">
            <v>0</v>
          </cell>
        </row>
        <row r="100">
          <cell r="A100" t="str">
            <v xml:space="preserve">    Iceland</v>
          </cell>
          <cell r="B100">
            <v>1</v>
          </cell>
          <cell r="C100">
            <v>3</v>
          </cell>
          <cell r="D100">
            <v>4</v>
          </cell>
          <cell r="F100">
            <v>0</v>
          </cell>
          <cell r="G100">
            <v>2</v>
          </cell>
          <cell r="H100">
            <v>3</v>
          </cell>
          <cell r="I100">
            <v>0</v>
          </cell>
          <cell r="J100">
            <v>1</v>
          </cell>
          <cell r="K100">
            <v>4</v>
          </cell>
          <cell r="L100">
            <v>5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1</v>
          </cell>
          <cell r="S100">
            <v>4</v>
          </cell>
          <cell r="T100">
            <v>17</v>
          </cell>
          <cell r="U100">
            <v>3.25</v>
          </cell>
        </row>
        <row r="101">
          <cell r="A101" t="str">
            <v xml:space="preserve">    Ireland</v>
          </cell>
          <cell r="B101">
            <v>18</v>
          </cell>
          <cell r="C101">
            <v>126</v>
          </cell>
          <cell r="D101">
            <v>793</v>
          </cell>
          <cell r="F101">
            <v>351</v>
          </cell>
          <cell r="G101">
            <v>206</v>
          </cell>
          <cell r="H101">
            <v>304</v>
          </cell>
          <cell r="I101">
            <v>229</v>
          </cell>
          <cell r="J101">
            <v>423</v>
          </cell>
          <cell r="K101">
            <v>342</v>
          </cell>
          <cell r="L101">
            <v>271</v>
          </cell>
          <cell r="M101">
            <v>270</v>
          </cell>
          <cell r="N101">
            <v>351</v>
          </cell>
          <cell r="O101">
            <v>297</v>
          </cell>
          <cell r="P101">
            <v>425</v>
          </cell>
          <cell r="Q101">
            <v>265</v>
          </cell>
          <cell r="S101">
            <v>793</v>
          </cell>
          <cell r="T101">
            <v>3734</v>
          </cell>
          <cell r="U101">
            <v>3.7087011349306431</v>
          </cell>
        </row>
        <row r="102">
          <cell r="A102" t="str">
            <v xml:space="preserve">    Isle of Man</v>
          </cell>
          <cell r="B102">
            <v>0</v>
          </cell>
          <cell r="C102">
            <v>0</v>
          </cell>
          <cell r="D102">
            <v>10</v>
          </cell>
          <cell r="F102">
            <v>0</v>
          </cell>
          <cell r="G102">
            <v>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S102">
            <v>10</v>
          </cell>
          <cell r="T102">
            <v>13</v>
          </cell>
          <cell r="U102">
            <v>0.3</v>
          </cell>
        </row>
        <row r="103">
          <cell r="A103" t="str">
            <v xml:space="preserve">    Italy</v>
          </cell>
          <cell r="B103">
            <v>20233</v>
          </cell>
          <cell r="C103">
            <v>21673</v>
          </cell>
          <cell r="D103">
            <v>26386</v>
          </cell>
          <cell r="F103">
            <v>2818</v>
          </cell>
          <cell r="G103">
            <v>1815</v>
          </cell>
          <cell r="H103">
            <v>1246</v>
          </cell>
          <cell r="I103">
            <v>1321</v>
          </cell>
          <cell r="J103">
            <v>2920</v>
          </cell>
          <cell r="K103">
            <v>2130</v>
          </cell>
          <cell r="L103">
            <v>1458</v>
          </cell>
          <cell r="M103">
            <v>2498</v>
          </cell>
          <cell r="N103">
            <v>2991</v>
          </cell>
          <cell r="O103">
            <v>906</v>
          </cell>
          <cell r="P103">
            <v>782</v>
          </cell>
          <cell r="Q103">
            <v>756</v>
          </cell>
          <cell r="S103">
            <v>26386</v>
          </cell>
          <cell r="T103">
            <v>21641</v>
          </cell>
          <cell r="U103">
            <v>-0.17983021299173807</v>
          </cell>
        </row>
        <row r="104">
          <cell r="A104" t="str">
            <v xml:space="preserve">    Luxembourg</v>
          </cell>
          <cell r="B104">
            <v>7</v>
          </cell>
          <cell r="C104">
            <v>6</v>
          </cell>
          <cell r="D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2</v>
          </cell>
          <cell r="T104">
            <v>0</v>
          </cell>
          <cell r="U104">
            <v>-1</v>
          </cell>
        </row>
        <row r="105">
          <cell r="A105" t="str">
            <v xml:space="preserve">    Macedonia</v>
          </cell>
          <cell r="B105">
            <v>0</v>
          </cell>
          <cell r="C105">
            <v>1</v>
          </cell>
          <cell r="D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1</v>
          </cell>
          <cell r="T105">
            <v>0</v>
          </cell>
          <cell r="U105">
            <v>-1</v>
          </cell>
        </row>
        <row r="106">
          <cell r="A106" t="str">
            <v xml:space="preserve">    Malta</v>
          </cell>
          <cell r="B106">
            <v>11</v>
          </cell>
          <cell r="C106">
            <v>9</v>
          </cell>
          <cell r="D106">
            <v>15</v>
          </cell>
          <cell r="F106">
            <v>2</v>
          </cell>
          <cell r="G106">
            <v>2</v>
          </cell>
          <cell r="H106">
            <v>4</v>
          </cell>
          <cell r="I106">
            <v>3</v>
          </cell>
          <cell r="J106">
            <v>1</v>
          </cell>
          <cell r="K106">
            <v>0</v>
          </cell>
          <cell r="L106">
            <v>12</v>
          </cell>
          <cell r="M106">
            <v>1</v>
          </cell>
          <cell r="N106">
            <v>0</v>
          </cell>
          <cell r="O106">
            <v>0</v>
          </cell>
          <cell r="P106">
            <v>4</v>
          </cell>
          <cell r="Q106">
            <v>1</v>
          </cell>
          <cell r="S106">
            <v>15</v>
          </cell>
          <cell r="T106">
            <v>30</v>
          </cell>
          <cell r="U106">
            <v>1</v>
          </cell>
        </row>
        <row r="107">
          <cell r="A107" t="str">
            <v xml:space="preserve">    Moldova</v>
          </cell>
          <cell r="B107">
            <v>1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 xml:space="preserve">    Monaco</v>
          </cell>
          <cell r="B108">
            <v>6</v>
          </cell>
          <cell r="C108">
            <v>14</v>
          </cell>
          <cell r="D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7</v>
          </cell>
          <cell r="T108">
            <v>0</v>
          </cell>
          <cell r="U108">
            <v>-1</v>
          </cell>
        </row>
        <row r="109">
          <cell r="A109" t="str">
            <v xml:space="preserve">    Netherlands</v>
          </cell>
          <cell r="B109">
            <v>473</v>
          </cell>
          <cell r="C109">
            <v>326</v>
          </cell>
          <cell r="D109">
            <v>292</v>
          </cell>
          <cell r="F109">
            <v>33</v>
          </cell>
          <cell r="G109">
            <v>20</v>
          </cell>
          <cell r="H109">
            <v>95</v>
          </cell>
          <cell r="I109">
            <v>9</v>
          </cell>
          <cell r="J109">
            <v>27</v>
          </cell>
          <cell r="K109">
            <v>13</v>
          </cell>
          <cell r="L109">
            <v>136</v>
          </cell>
          <cell r="M109">
            <v>16</v>
          </cell>
          <cell r="N109">
            <v>29</v>
          </cell>
          <cell r="O109">
            <v>17</v>
          </cell>
          <cell r="P109">
            <v>31</v>
          </cell>
          <cell r="Q109">
            <v>6</v>
          </cell>
          <cell r="S109">
            <v>292</v>
          </cell>
          <cell r="T109">
            <v>432</v>
          </cell>
          <cell r="U109">
            <v>0.47945205479452047</v>
          </cell>
        </row>
        <row r="110">
          <cell r="A110" t="str">
            <v xml:space="preserve">    Norway</v>
          </cell>
          <cell r="B110">
            <v>108</v>
          </cell>
          <cell r="C110">
            <v>252</v>
          </cell>
          <cell r="D110">
            <v>180</v>
          </cell>
          <cell r="F110">
            <v>15</v>
          </cell>
          <cell r="G110">
            <v>7</v>
          </cell>
          <cell r="H110">
            <v>5</v>
          </cell>
          <cell r="I110">
            <v>3</v>
          </cell>
          <cell r="J110">
            <v>9</v>
          </cell>
          <cell r="K110">
            <v>10</v>
          </cell>
          <cell r="L110">
            <v>7</v>
          </cell>
          <cell r="M110">
            <v>13</v>
          </cell>
          <cell r="N110">
            <v>22</v>
          </cell>
          <cell r="O110">
            <v>19</v>
          </cell>
          <cell r="P110">
            <v>12</v>
          </cell>
          <cell r="Q110">
            <v>17</v>
          </cell>
          <cell r="S110">
            <v>180</v>
          </cell>
          <cell r="T110">
            <v>139</v>
          </cell>
          <cell r="U110">
            <v>-0.22777777777777775</v>
          </cell>
        </row>
        <row r="111">
          <cell r="A111" t="str">
            <v xml:space="preserve">    Poland</v>
          </cell>
          <cell r="B111">
            <v>7</v>
          </cell>
          <cell r="C111">
            <v>10</v>
          </cell>
          <cell r="D111">
            <v>7</v>
          </cell>
          <cell r="F111">
            <v>3</v>
          </cell>
          <cell r="G111">
            <v>2</v>
          </cell>
          <cell r="H111">
            <v>1</v>
          </cell>
          <cell r="I111">
            <v>5</v>
          </cell>
          <cell r="J111">
            <v>2</v>
          </cell>
          <cell r="K111">
            <v>1</v>
          </cell>
          <cell r="L111">
            <v>1</v>
          </cell>
          <cell r="M111">
            <v>0</v>
          </cell>
          <cell r="N111">
            <v>4</v>
          </cell>
          <cell r="O111">
            <v>3</v>
          </cell>
          <cell r="P111">
            <v>1</v>
          </cell>
          <cell r="Q111">
            <v>0</v>
          </cell>
          <cell r="S111">
            <v>7</v>
          </cell>
          <cell r="T111">
            <v>23</v>
          </cell>
          <cell r="U111">
            <v>2.2857142857142856</v>
          </cell>
        </row>
        <row r="112">
          <cell r="A112" t="str">
            <v xml:space="preserve">    Portugal</v>
          </cell>
          <cell r="B112">
            <v>12</v>
          </cell>
          <cell r="C112">
            <v>26</v>
          </cell>
          <cell r="D112">
            <v>40</v>
          </cell>
          <cell r="F112">
            <v>5</v>
          </cell>
          <cell r="G112">
            <v>5</v>
          </cell>
          <cell r="H112">
            <v>5</v>
          </cell>
          <cell r="I112">
            <v>2</v>
          </cell>
          <cell r="J112">
            <v>4</v>
          </cell>
          <cell r="K112">
            <v>4</v>
          </cell>
          <cell r="L112">
            <v>1</v>
          </cell>
          <cell r="M112">
            <v>2</v>
          </cell>
          <cell r="N112">
            <v>5</v>
          </cell>
          <cell r="O112">
            <v>8</v>
          </cell>
          <cell r="P112">
            <v>1</v>
          </cell>
          <cell r="Q112">
            <v>2</v>
          </cell>
          <cell r="S112">
            <v>40</v>
          </cell>
          <cell r="T112">
            <v>44</v>
          </cell>
          <cell r="U112">
            <v>0.1</v>
          </cell>
        </row>
        <row r="113">
          <cell r="A113" t="str">
            <v xml:space="preserve">    Romania</v>
          </cell>
          <cell r="B113">
            <v>8</v>
          </cell>
          <cell r="C113">
            <v>2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 xml:space="preserve">    Russia</v>
          </cell>
          <cell r="B114">
            <v>31</v>
          </cell>
          <cell r="C114">
            <v>56</v>
          </cell>
          <cell r="D114">
            <v>112</v>
          </cell>
          <cell r="F114">
            <v>12</v>
          </cell>
          <cell r="G114">
            <v>2</v>
          </cell>
          <cell r="H114">
            <v>4</v>
          </cell>
          <cell r="I114">
            <v>14</v>
          </cell>
          <cell r="J114">
            <v>11</v>
          </cell>
          <cell r="K114">
            <v>15</v>
          </cell>
          <cell r="L114">
            <v>3</v>
          </cell>
          <cell r="M114">
            <v>2</v>
          </cell>
          <cell r="N114">
            <v>6</v>
          </cell>
          <cell r="O114">
            <v>6</v>
          </cell>
          <cell r="P114">
            <v>1</v>
          </cell>
          <cell r="Q114">
            <v>1</v>
          </cell>
          <cell r="S114">
            <v>112</v>
          </cell>
          <cell r="T114">
            <v>77</v>
          </cell>
          <cell r="U114">
            <v>-0.3125</v>
          </cell>
        </row>
        <row r="115">
          <cell r="A115" t="str">
            <v xml:space="preserve">    Slovenia Republic</v>
          </cell>
          <cell r="B115">
            <v>0</v>
          </cell>
          <cell r="C115">
            <v>1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 t="str">
            <v xml:space="preserve">    Spain</v>
          </cell>
          <cell r="B116">
            <v>1940</v>
          </cell>
          <cell r="C116">
            <v>1557</v>
          </cell>
          <cell r="D116">
            <v>1913</v>
          </cell>
          <cell r="F116">
            <v>167</v>
          </cell>
          <cell r="G116">
            <v>148</v>
          </cell>
          <cell r="H116">
            <v>119</v>
          </cell>
          <cell r="I116">
            <v>148</v>
          </cell>
          <cell r="J116">
            <v>196</v>
          </cell>
          <cell r="K116">
            <v>148</v>
          </cell>
          <cell r="L116">
            <v>165</v>
          </cell>
          <cell r="M116">
            <v>163</v>
          </cell>
          <cell r="N116">
            <v>171</v>
          </cell>
          <cell r="O116">
            <v>124</v>
          </cell>
          <cell r="P116">
            <v>117</v>
          </cell>
          <cell r="Q116">
            <v>117</v>
          </cell>
          <cell r="S116">
            <v>1913</v>
          </cell>
          <cell r="T116">
            <v>1783</v>
          </cell>
          <cell r="U116">
            <v>-6.7956089911134332E-2</v>
          </cell>
        </row>
        <row r="117">
          <cell r="A117" t="str">
            <v xml:space="preserve">    Sweden</v>
          </cell>
          <cell r="B117">
            <v>35</v>
          </cell>
          <cell r="C117">
            <v>26</v>
          </cell>
          <cell r="D117">
            <v>29</v>
          </cell>
          <cell r="F117">
            <v>20</v>
          </cell>
          <cell r="G117">
            <v>3</v>
          </cell>
          <cell r="H117">
            <v>6</v>
          </cell>
          <cell r="I117">
            <v>0</v>
          </cell>
          <cell r="J117">
            <v>2</v>
          </cell>
          <cell r="K117">
            <v>2</v>
          </cell>
          <cell r="L117">
            <v>4</v>
          </cell>
          <cell r="M117">
            <v>16</v>
          </cell>
          <cell r="N117">
            <v>3</v>
          </cell>
          <cell r="O117">
            <v>1</v>
          </cell>
          <cell r="P117">
            <v>1</v>
          </cell>
          <cell r="Q117">
            <v>1</v>
          </cell>
          <cell r="S117">
            <v>29</v>
          </cell>
          <cell r="T117">
            <v>59</v>
          </cell>
          <cell r="U117">
            <v>1.0344827586206895</v>
          </cell>
        </row>
        <row r="118">
          <cell r="A118" t="str">
            <v xml:space="preserve">    Switzerland</v>
          </cell>
          <cell r="B118">
            <v>312</v>
          </cell>
          <cell r="C118">
            <v>312</v>
          </cell>
          <cell r="D118">
            <v>306</v>
          </cell>
          <cell r="F118">
            <v>41</v>
          </cell>
          <cell r="G118">
            <v>20</v>
          </cell>
          <cell r="H118">
            <v>11</v>
          </cell>
          <cell r="I118">
            <v>5</v>
          </cell>
          <cell r="J118">
            <v>22</v>
          </cell>
          <cell r="K118">
            <v>28</v>
          </cell>
          <cell r="L118">
            <v>16</v>
          </cell>
          <cell r="M118">
            <v>38</v>
          </cell>
          <cell r="N118">
            <v>15</v>
          </cell>
          <cell r="O118">
            <v>20</v>
          </cell>
          <cell r="P118">
            <v>9</v>
          </cell>
          <cell r="Q118">
            <v>14</v>
          </cell>
          <cell r="S118">
            <v>298</v>
          </cell>
          <cell r="T118">
            <v>239</v>
          </cell>
          <cell r="U118">
            <v>-0.19798657718120805</v>
          </cell>
        </row>
        <row r="119">
          <cell r="A119" t="str">
            <v xml:space="preserve">    Turkey</v>
          </cell>
          <cell r="B119">
            <v>41</v>
          </cell>
          <cell r="C119">
            <v>39</v>
          </cell>
          <cell r="D119">
            <v>121</v>
          </cell>
          <cell r="F119">
            <v>11</v>
          </cell>
          <cell r="G119">
            <v>5</v>
          </cell>
          <cell r="H119">
            <v>1</v>
          </cell>
          <cell r="I119">
            <v>0</v>
          </cell>
          <cell r="J119">
            <v>3</v>
          </cell>
          <cell r="K119">
            <v>1</v>
          </cell>
          <cell r="L119">
            <v>41</v>
          </cell>
          <cell r="M119">
            <v>28</v>
          </cell>
          <cell r="N119">
            <v>20</v>
          </cell>
          <cell r="O119">
            <v>37</v>
          </cell>
          <cell r="P119">
            <v>38</v>
          </cell>
          <cell r="Q119">
            <v>16</v>
          </cell>
          <cell r="S119">
            <v>129</v>
          </cell>
          <cell r="T119">
            <v>201</v>
          </cell>
          <cell r="U119">
            <v>0.55813953488372103</v>
          </cell>
        </row>
        <row r="120">
          <cell r="A120" t="str">
            <v xml:space="preserve">    United Kingdom</v>
          </cell>
          <cell r="B120">
            <v>502</v>
          </cell>
          <cell r="C120">
            <v>1918</v>
          </cell>
          <cell r="D120">
            <v>4867</v>
          </cell>
          <cell r="F120">
            <v>949</v>
          </cell>
          <cell r="G120">
            <v>1008</v>
          </cell>
          <cell r="H120">
            <v>809</v>
          </cell>
          <cell r="I120">
            <v>1284</v>
          </cell>
          <cell r="J120">
            <v>971</v>
          </cell>
          <cell r="K120">
            <v>897</v>
          </cell>
          <cell r="L120">
            <v>739</v>
          </cell>
          <cell r="M120">
            <v>728</v>
          </cell>
          <cell r="N120">
            <v>823</v>
          </cell>
          <cell r="O120">
            <v>685</v>
          </cell>
          <cell r="P120">
            <v>1083</v>
          </cell>
          <cell r="Q120">
            <v>744</v>
          </cell>
          <cell r="S120">
            <v>4867</v>
          </cell>
          <cell r="T120">
            <v>10720</v>
          </cell>
          <cell r="U120">
            <v>1.2025888637764535</v>
          </cell>
        </row>
        <row r="121">
          <cell r="A121" t="str">
            <v xml:space="preserve">    - England</v>
          </cell>
          <cell r="B121">
            <v>491</v>
          </cell>
          <cell r="C121">
            <v>1896</v>
          </cell>
          <cell r="D121">
            <v>4834</v>
          </cell>
          <cell r="F121">
            <v>944</v>
          </cell>
          <cell r="G121">
            <v>1008</v>
          </cell>
          <cell r="H121">
            <v>809</v>
          </cell>
          <cell r="I121">
            <v>1277</v>
          </cell>
          <cell r="J121">
            <v>966</v>
          </cell>
          <cell r="K121">
            <v>895</v>
          </cell>
          <cell r="L121">
            <v>738</v>
          </cell>
          <cell r="M121">
            <v>727</v>
          </cell>
          <cell r="N121">
            <v>823</v>
          </cell>
          <cell r="O121">
            <v>685</v>
          </cell>
          <cell r="P121">
            <v>1080</v>
          </cell>
          <cell r="Q121">
            <v>743</v>
          </cell>
          <cell r="S121">
            <v>4834</v>
          </cell>
          <cell r="T121">
            <v>10695</v>
          </cell>
          <cell r="U121">
            <v>1.212453454695904</v>
          </cell>
        </row>
        <row r="122">
          <cell r="A122" t="str">
            <v xml:space="preserve">    - Northern Ireland</v>
          </cell>
          <cell r="B122">
            <v>7</v>
          </cell>
          <cell r="C122">
            <v>22</v>
          </cell>
          <cell r="D122">
            <v>21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21</v>
          </cell>
          <cell r="T122">
            <v>0</v>
          </cell>
          <cell r="U122">
            <v>-1</v>
          </cell>
        </row>
        <row r="123">
          <cell r="A123" t="str">
            <v xml:space="preserve">    - Scotland</v>
          </cell>
          <cell r="B123">
            <v>4</v>
          </cell>
          <cell r="C123">
            <v>0</v>
          </cell>
          <cell r="D123">
            <v>12</v>
          </cell>
          <cell r="F123">
            <v>5</v>
          </cell>
          <cell r="G123">
            <v>0</v>
          </cell>
          <cell r="H123">
            <v>0</v>
          </cell>
          <cell r="I123">
            <v>7</v>
          </cell>
          <cell r="J123">
            <v>5</v>
          </cell>
          <cell r="K123">
            <v>2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  <cell r="P123">
            <v>3</v>
          </cell>
          <cell r="Q123">
            <v>1</v>
          </cell>
          <cell r="S123">
            <v>12</v>
          </cell>
          <cell r="T123">
            <v>25</v>
          </cell>
          <cell r="U123">
            <v>1.0833333333333335</v>
          </cell>
        </row>
        <row r="124">
          <cell r="A124" t="str">
            <v xml:space="preserve">    Yugoslavia</v>
          </cell>
          <cell r="B124">
            <v>2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7">
          <cell r="A127" t="str">
            <v>PHILIPPINE OVERSEAS EMPLOYMENT ADMINISTRATION</v>
          </cell>
        </row>
        <row r="128">
          <cell r="A128" t="str">
            <v>Deployed Landbased Overseas Filipino Workers by Destination</v>
          </cell>
        </row>
        <row r="132">
          <cell r="B132">
            <v>1998</v>
          </cell>
          <cell r="C132">
            <v>1999</v>
          </cell>
          <cell r="D132">
            <v>2000</v>
          </cell>
          <cell r="F132">
            <v>36892</v>
          </cell>
          <cell r="G132">
            <v>36923</v>
          </cell>
          <cell r="H132">
            <v>36951</v>
          </cell>
          <cell r="I132">
            <v>36982</v>
          </cell>
          <cell r="J132">
            <v>37012</v>
          </cell>
          <cell r="K132">
            <v>37043</v>
          </cell>
          <cell r="L132">
            <v>37073</v>
          </cell>
          <cell r="M132">
            <v>37104</v>
          </cell>
          <cell r="N132">
            <v>37135</v>
          </cell>
          <cell r="O132">
            <v>37165</v>
          </cell>
          <cell r="P132">
            <v>37196</v>
          </cell>
          <cell r="Q132">
            <v>37226</v>
          </cell>
          <cell r="S132" t="str">
            <v xml:space="preserve">     2000</v>
          </cell>
          <cell r="T132" t="str">
            <v xml:space="preserve">     2001</v>
          </cell>
          <cell r="U132" t="str">
            <v>% Change</v>
          </cell>
        </row>
        <row r="134">
          <cell r="A134" t="str">
            <v>AMERICAS</v>
          </cell>
          <cell r="B134">
            <v>9152</v>
          </cell>
          <cell r="C134">
            <v>9045</v>
          </cell>
          <cell r="D134">
            <v>7624</v>
          </cell>
          <cell r="F134">
            <v>1274</v>
          </cell>
          <cell r="G134">
            <v>825</v>
          </cell>
          <cell r="H134">
            <v>793</v>
          </cell>
          <cell r="I134">
            <v>733</v>
          </cell>
          <cell r="J134">
            <v>851</v>
          </cell>
          <cell r="K134">
            <v>934</v>
          </cell>
          <cell r="L134">
            <v>965</v>
          </cell>
          <cell r="M134">
            <v>1114</v>
          </cell>
          <cell r="N134">
            <v>795</v>
          </cell>
          <cell r="O134">
            <v>983</v>
          </cell>
          <cell r="P134">
            <v>697</v>
          </cell>
          <cell r="Q134">
            <v>715</v>
          </cell>
          <cell r="S134">
            <v>7624</v>
          </cell>
          <cell r="T134">
            <v>10679</v>
          </cell>
          <cell r="U134">
            <v>0.40070828961175242</v>
          </cell>
        </row>
        <row r="135">
          <cell r="A135" t="str">
            <v xml:space="preserve">    Antigua</v>
          </cell>
          <cell r="B135">
            <v>9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2</v>
          </cell>
          <cell r="U135">
            <v>0</v>
          </cell>
        </row>
        <row r="136">
          <cell r="A136" t="str">
            <v xml:space="preserve">    Argentina</v>
          </cell>
          <cell r="B136">
            <v>23</v>
          </cell>
          <cell r="C136">
            <v>41</v>
          </cell>
          <cell r="D136">
            <v>40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5</v>
          </cell>
          <cell r="L136">
            <v>13</v>
          </cell>
          <cell r="M136">
            <v>3</v>
          </cell>
          <cell r="N136">
            <v>1</v>
          </cell>
          <cell r="O136">
            <v>0</v>
          </cell>
          <cell r="P136">
            <v>0</v>
          </cell>
          <cell r="Q136">
            <v>10</v>
          </cell>
          <cell r="S136">
            <v>40</v>
          </cell>
          <cell r="T136">
            <v>34</v>
          </cell>
          <cell r="U136">
            <v>-0.15</v>
          </cell>
        </row>
        <row r="137">
          <cell r="A137" t="str">
            <v xml:space="preserve">    Armenia</v>
          </cell>
          <cell r="B137">
            <v>0</v>
          </cell>
          <cell r="C137">
            <v>1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 xml:space="preserve">    Aruba</v>
          </cell>
          <cell r="B138">
            <v>792</v>
          </cell>
          <cell r="C138">
            <v>1428</v>
          </cell>
          <cell r="D138">
            <v>168</v>
          </cell>
          <cell r="F138">
            <v>5</v>
          </cell>
          <cell r="G138">
            <v>1</v>
          </cell>
          <cell r="H138">
            <v>2</v>
          </cell>
          <cell r="I138">
            <v>7</v>
          </cell>
          <cell r="J138">
            <v>22</v>
          </cell>
          <cell r="K138">
            <v>26</v>
          </cell>
          <cell r="L138">
            <v>15</v>
          </cell>
          <cell r="M138">
            <v>7</v>
          </cell>
          <cell r="N138">
            <v>7</v>
          </cell>
          <cell r="O138">
            <v>11</v>
          </cell>
          <cell r="P138">
            <v>11</v>
          </cell>
          <cell r="Q138">
            <v>5</v>
          </cell>
          <cell r="S138">
            <v>168</v>
          </cell>
          <cell r="T138">
            <v>119</v>
          </cell>
          <cell r="U138">
            <v>-0.29166666666666663</v>
          </cell>
        </row>
        <row r="139">
          <cell r="A139" t="str">
            <v xml:space="preserve">    Bahamas</v>
          </cell>
          <cell r="B139">
            <v>22</v>
          </cell>
          <cell r="C139">
            <v>32</v>
          </cell>
          <cell r="D139">
            <v>41</v>
          </cell>
          <cell r="F139">
            <v>4</v>
          </cell>
          <cell r="G139">
            <v>7</v>
          </cell>
          <cell r="H139">
            <v>6</v>
          </cell>
          <cell r="I139">
            <v>13</v>
          </cell>
          <cell r="J139">
            <v>10</v>
          </cell>
          <cell r="K139">
            <v>13</v>
          </cell>
          <cell r="L139">
            <v>3</v>
          </cell>
          <cell r="M139">
            <v>12</v>
          </cell>
          <cell r="N139">
            <v>17</v>
          </cell>
          <cell r="O139">
            <v>28</v>
          </cell>
          <cell r="P139">
            <v>6</v>
          </cell>
          <cell r="Q139">
            <v>9</v>
          </cell>
          <cell r="S139">
            <v>41</v>
          </cell>
          <cell r="T139">
            <v>128</v>
          </cell>
          <cell r="U139">
            <v>2.1219512195121952</v>
          </cell>
        </row>
        <row r="140">
          <cell r="A140" t="str">
            <v xml:space="preserve">    Barbados</v>
          </cell>
          <cell r="B140">
            <v>0</v>
          </cell>
          <cell r="C140">
            <v>0</v>
          </cell>
          <cell r="D140">
            <v>50</v>
          </cell>
          <cell r="F140">
            <v>36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50</v>
          </cell>
          <cell r="T140">
            <v>36</v>
          </cell>
          <cell r="U140">
            <v>-0.28000000000000003</v>
          </cell>
        </row>
        <row r="141">
          <cell r="A141" t="str">
            <v xml:space="preserve">    Belize</v>
          </cell>
          <cell r="B141">
            <v>0</v>
          </cell>
          <cell r="C141">
            <v>56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 xml:space="preserve">    Bermuda</v>
          </cell>
          <cell r="B142">
            <v>177</v>
          </cell>
          <cell r="C142">
            <v>128</v>
          </cell>
          <cell r="D142">
            <v>239</v>
          </cell>
          <cell r="F142">
            <v>3</v>
          </cell>
          <cell r="G142">
            <v>48</v>
          </cell>
          <cell r="H142">
            <v>48</v>
          </cell>
          <cell r="I142">
            <v>4</v>
          </cell>
          <cell r="J142">
            <v>23</v>
          </cell>
          <cell r="K142">
            <v>8</v>
          </cell>
          <cell r="L142">
            <v>11</v>
          </cell>
          <cell r="M142">
            <v>9</v>
          </cell>
          <cell r="N142">
            <v>15</v>
          </cell>
          <cell r="O142">
            <v>9</v>
          </cell>
          <cell r="P142">
            <v>16</v>
          </cell>
          <cell r="Q142">
            <v>2</v>
          </cell>
          <cell r="S142">
            <v>239</v>
          </cell>
          <cell r="T142">
            <v>196</v>
          </cell>
          <cell r="U142">
            <v>-0.17991631799163177</v>
          </cell>
        </row>
        <row r="143">
          <cell r="A143" t="str">
            <v xml:space="preserve">    Brazil</v>
          </cell>
          <cell r="B143">
            <v>19</v>
          </cell>
          <cell r="C143">
            <v>35</v>
          </cell>
          <cell r="D143">
            <v>61</v>
          </cell>
          <cell r="F143">
            <v>6</v>
          </cell>
          <cell r="G143">
            <v>3</v>
          </cell>
          <cell r="H143">
            <v>2</v>
          </cell>
          <cell r="I143">
            <v>12</v>
          </cell>
          <cell r="J143">
            <v>2</v>
          </cell>
          <cell r="K143">
            <v>3</v>
          </cell>
          <cell r="L143">
            <v>0</v>
          </cell>
          <cell r="M143">
            <v>3</v>
          </cell>
          <cell r="N143">
            <v>3</v>
          </cell>
          <cell r="O143">
            <v>3</v>
          </cell>
          <cell r="P143">
            <v>1</v>
          </cell>
          <cell r="Q143">
            <v>3</v>
          </cell>
          <cell r="S143">
            <v>61</v>
          </cell>
          <cell r="T143">
            <v>41</v>
          </cell>
          <cell r="U143">
            <v>-0.32786885245901642</v>
          </cell>
        </row>
        <row r="144">
          <cell r="A144" t="str">
            <v xml:space="preserve">    Canada</v>
          </cell>
          <cell r="B144">
            <v>1957</v>
          </cell>
          <cell r="C144">
            <v>2020</v>
          </cell>
          <cell r="D144">
            <v>1915</v>
          </cell>
          <cell r="F144">
            <v>305</v>
          </cell>
          <cell r="G144">
            <v>347</v>
          </cell>
          <cell r="H144">
            <v>278</v>
          </cell>
          <cell r="I144">
            <v>216</v>
          </cell>
          <cell r="J144">
            <v>293</v>
          </cell>
          <cell r="K144">
            <v>263</v>
          </cell>
          <cell r="L144">
            <v>283</v>
          </cell>
          <cell r="M144">
            <v>281</v>
          </cell>
          <cell r="N144">
            <v>273</v>
          </cell>
          <cell r="O144">
            <v>184</v>
          </cell>
          <cell r="P144">
            <v>217</v>
          </cell>
          <cell r="Q144">
            <v>192</v>
          </cell>
          <cell r="S144">
            <v>1915</v>
          </cell>
          <cell r="T144">
            <v>3132</v>
          </cell>
          <cell r="U144">
            <v>0.63550913838120104</v>
          </cell>
        </row>
        <row r="145">
          <cell r="A145" t="str">
            <v xml:space="preserve">    Caribbean (unsp.) </v>
          </cell>
          <cell r="B145">
            <v>0</v>
          </cell>
          <cell r="C145">
            <v>0</v>
          </cell>
          <cell r="D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</v>
          </cell>
          <cell r="K145">
            <v>0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2</v>
          </cell>
          <cell r="T145">
            <v>19</v>
          </cell>
          <cell r="U145">
            <v>8.5</v>
          </cell>
        </row>
        <row r="146">
          <cell r="A146" t="str">
            <v xml:space="preserve">    Cayman Is.</v>
          </cell>
          <cell r="B146">
            <v>200</v>
          </cell>
          <cell r="C146">
            <v>278</v>
          </cell>
          <cell r="D146">
            <v>352</v>
          </cell>
          <cell r="F146">
            <v>44</v>
          </cell>
          <cell r="G146">
            <v>20</v>
          </cell>
          <cell r="H146">
            <v>33</v>
          </cell>
          <cell r="I146">
            <v>44</v>
          </cell>
          <cell r="J146">
            <v>38</v>
          </cell>
          <cell r="K146">
            <v>54</v>
          </cell>
          <cell r="L146">
            <v>48</v>
          </cell>
          <cell r="M146">
            <v>73</v>
          </cell>
          <cell r="N146">
            <v>44</v>
          </cell>
          <cell r="O146">
            <v>61</v>
          </cell>
          <cell r="P146">
            <v>65</v>
          </cell>
          <cell r="Q146">
            <v>121</v>
          </cell>
          <cell r="S146">
            <v>352</v>
          </cell>
          <cell r="T146">
            <v>645</v>
          </cell>
          <cell r="U146">
            <v>0.83238636363636354</v>
          </cell>
        </row>
        <row r="147">
          <cell r="A147" t="str">
            <v xml:space="preserve">    Chile</v>
          </cell>
          <cell r="B147">
            <v>34</v>
          </cell>
          <cell r="C147">
            <v>5</v>
          </cell>
          <cell r="D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1</v>
          </cell>
          <cell r="T147">
            <v>1</v>
          </cell>
          <cell r="U147">
            <v>0</v>
          </cell>
        </row>
        <row r="148">
          <cell r="A148" t="str">
            <v xml:space="preserve">    Colombia</v>
          </cell>
          <cell r="B148">
            <v>3</v>
          </cell>
          <cell r="C148">
            <v>1</v>
          </cell>
          <cell r="D148">
            <v>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7</v>
          </cell>
          <cell r="T148">
            <v>1</v>
          </cell>
          <cell r="U148">
            <v>-0.85714285714285721</v>
          </cell>
        </row>
        <row r="149">
          <cell r="A149" t="str">
            <v xml:space="preserve">    Costa Rica</v>
          </cell>
          <cell r="B149">
            <v>2</v>
          </cell>
          <cell r="C149">
            <v>11</v>
          </cell>
          <cell r="D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23</v>
          </cell>
          <cell r="L149">
            <v>0</v>
          </cell>
          <cell r="M149">
            <v>0</v>
          </cell>
          <cell r="N149">
            <v>2</v>
          </cell>
          <cell r="O149">
            <v>0</v>
          </cell>
          <cell r="P149">
            <v>0</v>
          </cell>
          <cell r="Q149">
            <v>0</v>
          </cell>
          <cell r="S149">
            <v>1</v>
          </cell>
          <cell r="T149">
            <v>26</v>
          </cell>
          <cell r="U149">
            <v>0</v>
          </cell>
        </row>
        <row r="150">
          <cell r="A150" t="str">
            <v xml:space="preserve">    Cuba</v>
          </cell>
          <cell r="B150">
            <v>314</v>
          </cell>
          <cell r="C150">
            <v>299</v>
          </cell>
          <cell r="D150">
            <v>319</v>
          </cell>
          <cell r="F150">
            <v>44</v>
          </cell>
          <cell r="G150">
            <v>31</v>
          </cell>
          <cell r="H150">
            <v>17</v>
          </cell>
          <cell r="I150">
            <v>10</v>
          </cell>
          <cell r="J150">
            <v>0</v>
          </cell>
          <cell r="K150">
            <v>1</v>
          </cell>
          <cell r="L150">
            <v>10</v>
          </cell>
          <cell r="M150">
            <v>30</v>
          </cell>
          <cell r="N150">
            <v>21</v>
          </cell>
          <cell r="O150">
            <v>27</v>
          </cell>
          <cell r="P150">
            <v>9</v>
          </cell>
          <cell r="Q150">
            <v>16</v>
          </cell>
          <cell r="S150">
            <v>319</v>
          </cell>
          <cell r="T150">
            <v>216</v>
          </cell>
          <cell r="U150">
            <v>-0.32288401253918497</v>
          </cell>
        </row>
        <row r="151">
          <cell r="A151" t="str">
            <v xml:space="preserve">    Diego Garcia</v>
          </cell>
          <cell r="B151">
            <v>1444</v>
          </cell>
          <cell r="C151">
            <v>673</v>
          </cell>
          <cell r="D151">
            <v>306</v>
          </cell>
          <cell r="F151">
            <v>13</v>
          </cell>
          <cell r="G151">
            <v>9</v>
          </cell>
          <cell r="H151">
            <v>5</v>
          </cell>
          <cell r="I151">
            <v>20</v>
          </cell>
          <cell r="J151">
            <v>2</v>
          </cell>
          <cell r="K151">
            <v>17</v>
          </cell>
          <cell r="L151">
            <v>32</v>
          </cell>
          <cell r="M151">
            <v>238</v>
          </cell>
          <cell r="N151">
            <v>9</v>
          </cell>
          <cell r="O151">
            <v>282</v>
          </cell>
          <cell r="P151">
            <v>82</v>
          </cell>
          <cell r="Q151">
            <v>17</v>
          </cell>
          <cell r="S151">
            <v>306</v>
          </cell>
          <cell r="T151">
            <v>726</v>
          </cell>
          <cell r="U151">
            <v>1.3725490196078431</v>
          </cell>
        </row>
        <row r="152">
          <cell r="A152" t="str">
            <v xml:space="preserve">    Dominica</v>
          </cell>
          <cell r="B152">
            <v>1</v>
          </cell>
          <cell r="C152">
            <v>0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 xml:space="preserve">    Dominican Republic</v>
          </cell>
          <cell r="B153">
            <v>7</v>
          </cell>
          <cell r="C153">
            <v>4</v>
          </cell>
          <cell r="D153">
            <v>1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S153">
            <v>1</v>
          </cell>
          <cell r="T153">
            <v>7</v>
          </cell>
          <cell r="U153">
            <v>6</v>
          </cell>
        </row>
        <row r="154">
          <cell r="A154" t="str">
            <v xml:space="preserve">    Ecuador</v>
          </cell>
          <cell r="B154">
            <v>0</v>
          </cell>
          <cell r="C154">
            <v>4</v>
          </cell>
          <cell r="D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1</v>
          </cell>
          <cell r="T154">
            <v>0</v>
          </cell>
          <cell r="U154">
            <v>-1</v>
          </cell>
        </row>
        <row r="155">
          <cell r="A155" t="str">
            <v xml:space="preserve">    El Salvador</v>
          </cell>
          <cell r="B155">
            <v>1</v>
          </cell>
          <cell r="C155">
            <v>0</v>
          </cell>
          <cell r="D155">
            <v>4</v>
          </cell>
          <cell r="F155">
            <v>0</v>
          </cell>
          <cell r="G155">
            <v>1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S155">
            <v>4</v>
          </cell>
          <cell r="T155">
            <v>4</v>
          </cell>
          <cell r="U155">
            <v>0</v>
          </cell>
        </row>
        <row r="156">
          <cell r="A156" t="str">
            <v xml:space="preserve">    Grenada</v>
          </cell>
          <cell r="B156">
            <v>8</v>
          </cell>
          <cell r="C156">
            <v>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 xml:space="preserve">    Guam</v>
          </cell>
          <cell r="B157">
            <v>812</v>
          </cell>
          <cell r="C157">
            <v>370</v>
          </cell>
          <cell r="D157">
            <v>209</v>
          </cell>
          <cell r="F157">
            <v>17</v>
          </cell>
          <cell r="G157">
            <v>13</v>
          </cell>
          <cell r="H157">
            <v>39</v>
          </cell>
          <cell r="I157">
            <v>16</v>
          </cell>
          <cell r="J157">
            <v>13</v>
          </cell>
          <cell r="K157">
            <v>23</v>
          </cell>
          <cell r="L157">
            <v>30</v>
          </cell>
          <cell r="M157">
            <v>14</v>
          </cell>
          <cell r="N157">
            <v>5</v>
          </cell>
          <cell r="O157">
            <v>7</v>
          </cell>
          <cell r="P157">
            <v>7</v>
          </cell>
          <cell r="Q157">
            <v>11</v>
          </cell>
          <cell r="S157">
            <v>209</v>
          </cell>
          <cell r="T157">
            <v>195</v>
          </cell>
          <cell r="U157">
            <v>-6.6985645933014371E-2</v>
          </cell>
        </row>
        <row r="158">
          <cell r="A158" t="str">
            <v xml:space="preserve">    Guatemala</v>
          </cell>
          <cell r="B158">
            <v>1</v>
          </cell>
          <cell r="C158">
            <v>11</v>
          </cell>
          <cell r="D158">
            <v>1</v>
          </cell>
          <cell r="F158">
            <v>2</v>
          </cell>
          <cell r="G158">
            <v>0</v>
          </cell>
          <cell r="H158">
            <v>20</v>
          </cell>
          <cell r="I158">
            <v>6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</v>
          </cell>
          <cell r="T158">
            <v>28</v>
          </cell>
          <cell r="U158">
            <v>0</v>
          </cell>
        </row>
        <row r="159">
          <cell r="A159" t="str">
            <v xml:space="preserve">    Guyana</v>
          </cell>
          <cell r="B159">
            <v>4</v>
          </cell>
          <cell r="C159">
            <v>5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 xml:space="preserve">    Haiti</v>
          </cell>
          <cell r="B160">
            <v>11</v>
          </cell>
          <cell r="C160">
            <v>20</v>
          </cell>
          <cell r="D160">
            <v>24</v>
          </cell>
          <cell r="F160">
            <v>5</v>
          </cell>
          <cell r="G160">
            <v>3</v>
          </cell>
          <cell r="H160">
            <v>0</v>
          </cell>
          <cell r="I160">
            <v>2</v>
          </cell>
          <cell r="J160">
            <v>15</v>
          </cell>
          <cell r="K160">
            <v>3</v>
          </cell>
          <cell r="L160">
            <v>5</v>
          </cell>
          <cell r="M160">
            <v>2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S160">
            <v>24</v>
          </cell>
          <cell r="T160">
            <v>37</v>
          </cell>
          <cell r="U160">
            <v>0.54166666666666674</v>
          </cell>
        </row>
        <row r="161">
          <cell r="A161" t="str">
            <v xml:space="preserve">    Hawaii</v>
          </cell>
          <cell r="B161">
            <v>0</v>
          </cell>
          <cell r="C161">
            <v>0</v>
          </cell>
          <cell r="D161">
            <v>1</v>
          </cell>
          <cell r="F161">
            <v>0</v>
          </cell>
          <cell r="G161">
            <v>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13</v>
          </cell>
          <cell r="P161">
            <v>0</v>
          </cell>
          <cell r="Q161">
            <v>27</v>
          </cell>
          <cell r="S161">
            <v>1</v>
          </cell>
          <cell r="T161">
            <v>41</v>
          </cell>
          <cell r="U161">
            <v>0</v>
          </cell>
        </row>
        <row r="162">
          <cell r="A162" t="str">
            <v xml:space="preserve">    Honduras</v>
          </cell>
          <cell r="B162">
            <v>11</v>
          </cell>
          <cell r="C162">
            <v>12</v>
          </cell>
          <cell r="D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3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2</v>
          </cell>
          <cell r="S162">
            <v>4</v>
          </cell>
          <cell r="T162">
            <v>7</v>
          </cell>
          <cell r="U162">
            <v>0.75</v>
          </cell>
        </row>
        <row r="163">
          <cell r="A163" t="str">
            <v xml:space="preserve">    Jamaica</v>
          </cell>
          <cell r="B163">
            <v>27</v>
          </cell>
          <cell r="C163">
            <v>26</v>
          </cell>
          <cell r="D163">
            <v>13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2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2</v>
          </cell>
          <cell r="S163">
            <v>13</v>
          </cell>
          <cell r="T163">
            <v>8</v>
          </cell>
          <cell r="U163">
            <v>-0.38461538461538458</v>
          </cell>
        </row>
        <row r="164">
          <cell r="A164" t="str">
            <v xml:space="preserve">    Mexico</v>
          </cell>
          <cell r="B164">
            <v>33</v>
          </cell>
          <cell r="C164">
            <v>90</v>
          </cell>
          <cell r="D164">
            <v>241</v>
          </cell>
          <cell r="F164">
            <v>51</v>
          </cell>
          <cell r="G164">
            <v>15</v>
          </cell>
          <cell r="H164">
            <v>54</v>
          </cell>
          <cell r="I164">
            <v>15</v>
          </cell>
          <cell r="J164">
            <v>16</v>
          </cell>
          <cell r="K164">
            <v>22</v>
          </cell>
          <cell r="L164">
            <v>17</v>
          </cell>
          <cell r="M164">
            <v>15</v>
          </cell>
          <cell r="N164">
            <v>16</v>
          </cell>
          <cell r="O164">
            <v>13</v>
          </cell>
          <cell r="P164">
            <v>6</v>
          </cell>
          <cell r="Q164">
            <v>2</v>
          </cell>
          <cell r="S164">
            <v>241</v>
          </cell>
          <cell r="T164">
            <v>242</v>
          </cell>
          <cell r="U164">
            <v>4.1493775933609811E-3</v>
          </cell>
        </row>
        <row r="165">
          <cell r="A165" t="str">
            <v xml:space="preserve">    Midway Is.</v>
          </cell>
          <cell r="B165">
            <v>23</v>
          </cell>
          <cell r="C165">
            <v>21</v>
          </cell>
          <cell r="D165">
            <v>25</v>
          </cell>
          <cell r="F165">
            <v>2</v>
          </cell>
          <cell r="G165">
            <v>4</v>
          </cell>
          <cell r="H165">
            <v>0</v>
          </cell>
          <cell r="I165">
            <v>0</v>
          </cell>
          <cell r="J165">
            <v>3</v>
          </cell>
          <cell r="K165">
            <v>5</v>
          </cell>
          <cell r="L165">
            <v>0</v>
          </cell>
          <cell r="M165">
            <v>3</v>
          </cell>
          <cell r="N165">
            <v>4</v>
          </cell>
          <cell r="O165">
            <v>2</v>
          </cell>
          <cell r="P165">
            <v>1</v>
          </cell>
          <cell r="Q165">
            <v>3</v>
          </cell>
          <cell r="S165">
            <v>25</v>
          </cell>
          <cell r="T165">
            <v>27</v>
          </cell>
          <cell r="U165">
            <v>8.0000000000000071E-2</v>
          </cell>
        </row>
        <row r="166">
          <cell r="A166" t="str">
            <v xml:space="preserve">    Netherlands Antilles</v>
          </cell>
          <cell r="B166">
            <v>0</v>
          </cell>
          <cell r="C166">
            <v>1</v>
          </cell>
          <cell r="D166">
            <v>15</v>
          </cell>
          <cell r="F166">
            <v>0</v>
          </cell>
          <cell r="G166">
            <v>2</v>
          </cell>
          <cell r="H166">
            <v>1</v>
          </cell>
          <cell r="I166">
            <v>7</v>
          </cell>
          <cell r="J166">
            <v>0</v>
          </cell>
          <cell r="K166">
            <v>0</v>
          </cell>
          <cell r="L166">
            <v>2</v>
          </cell>
          <cell r="M166">
            <v>2</v>
          </cell>
          <cell r="N166">
            <v>4</v>
          </cell>
          <cell r="O166">
            <v>1</v>
          </cell>
          <cell r="P166">
            <v>1</v>
          </cell>
          <cell r="Q166">
            <v>0</v>
          </cell>
          <cell r="S166">
            <v>15</v>
          </cell>
          <cell r="T166">
            <v>20</v>
          </cell>
          <cell r="U166">
            <v>0.33333333333333326</v>
          </cell>
        </row>
        <row r="167">
          <cell r="A167" t="str">
            <v xml:space="preserve">    Nicaragua</v>
          </cell>
          <cell r="B167">
            <v>0</v>
          </cell>
          <cell r="C167">
            <v>2</v>
          </cell>
          <cell r="D167">
            <v>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4</v>
          </cell>
          <cell r="T167">
            <v>0</v>
          </cell>
          <cell r="U167">
            <v>-1</v>
          </cell>
        </row>
        <row r="168">
          <cell r="A168" t="str">
            <v xml:space="preserve">    Panama</v>
          </cell>
          <cell r="B168">
            <v>2</v>
          </cell>
          <cell r="C168">
            <v>3</v>
          </cell>
          <cell r="D168">
            <v>3</v>
          </cell>
          <cell r="F168">
            <v>0</v>
          </cell>
          <cell r="G168">
            <v>6</v>
          </cell>
          <cell r="H168">
            <v>0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</v>
          </cell>
          <cell r="O168">
            <v>0</v>
          </cell>
          <cell r="P168">
            <v>4</v>
          </cell>
          <cell r="Q168">
            <v>0</v>
          </cell>
          <cell r="S168">
            <v>3</v>
          </cell>
          <cell r="T168">
            <v>13</v>
          </cell>
          <cell r="U168">
            <v>3.333333333333333</v>
          </cell>
        </row>
        <row r="169">
          <cell r="A169" t="str">
            <v xml:space="preserve">    Peru</v>
          </cell>
          <cell r="B169">
            <v>2</v>
          </cell>
          <cell r="C169">
            <v>3</v>
          </cell>
          <cell r="D169">
            <v>2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2</v>
          </cell>
          <cell r="T169">
            <v>1</v>
          </cell>
          <cell r="U169">
            <v>-0.5</v>
          </cell>
        </row>
        <row r="170">
          <cell r="A170" t="str">
            <v xml:space="preserve">    St. Nevis - Anguilla</v>
          </cell>
          <cell r="B170">
            <v>0</v>
          </cell>
          <cell r="C170">
            <v>1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 xml:space="preserve">    St. Kitts Nevis</v>
          </cell>
          <cell r="B171">
            <v>1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1</v>
          </cell>
          <cell r="U171">
            <v>0</v>
          </cell>
        </row>
        <row r="172">
          <cell r="A172" t="str">
            <v xml:space="preserve">    St. Vincent</v>
          </cell>
          <cell r="B172">
            <v>1</v>
          </cell>
          <cell r="C172">
            <v>2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 xml:space="preserve">    South America (unsp.)</v>
          </cell>
          <cell r="B173">
            <v>3</v>
          </cell>
          <cell r="C173">
            <v>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 xml:space="preserve">    Surinam</v>
          </cell>
          <cell r="B174">
            <v>2</v>
          </cell>
          <cell r="C174">
            <v>8</v>
          </cell>
          <cell r="D174">
            <v>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2</v>
          </cell>
          <cell r="T174">
            <v>0</v>
          </cell>
          <cell r="U174">
            <v>-1</v>
          </cell>
        </row>
        <row r="175">
          <cell r="A175" t="str">
            <v xml:space="preserve">    Trinidad and Tobago</v>
          </cell>
          <cell r="B175">
            <v>0</v>
          </cell>
          <cell r="C175">
            <v>11</v>
          </cell>
          <cell r="D175">
            <v>7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7</v>
          </cell>
          <cell r="T175">
            <v>1</v>
          </cell>
          <cell r="U175">
            <v>-0.85714285714285721</v>
          </cell>
        </row>
        <row r="176">
          <cell r="A176" t="str">
            <v xml:space="preserve">    United States of America</v>
          </cell>
          <cell r="B176">
            <v>3173</v>
          </cell>
          <cell r="C176">
            <v>3405</v>
          </cell>
          <cell r="D176">
            <v>3529</v>
          </cell>
          <cell r="F176">
            <v>724</v>
          </cell>
          <cell r="G176">
            <v>314</v>
          </cell>
          <cell r="H176">
            <v>281</v>
          </cell>
          <cell r="I176">
            <v>352</v>
          </cell>
          <cell r="J176">
            <v>396</v>
          </cell>
          <cell r="K176">
            <v>457</v>
          </cell>
          <cell r="L176">
            <v>486</v>
          </cell>
          <cell r="M176">
            <v>419</v>
          </cell>
          <cell r="N176">
            <v>367</v>
          </cell>
          <cell r="O176">
            <v>339</v>
          </cell>
          <cell r="P176">
            <v>264</v>
          </cell>
          <cell r="Q176">
            <v>290</v>
          </cell>
          <cell r="S176">
            <v>3529</v>
          </cell>
          <cell r="T176">
            <v>4689</v>
          </cell>
          <cell r="U176">
            <v>0.32870501558515164</v>
          </cell>
        </row>
        <row r="177">
          <cell r="A177" t="str">
            <v xml:space="preserve">    Uruguay</v>
          </cell>
          <cell r="B177">
            <v>17</v>
          </cell>
          <cell r="C177">
            <v>5</v>
          </cell>
          <cell r="D177">
            <v>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3</v>
          </cell>
          <cell r="T177">
            <v>0</v>
          </cell>
          <cell r="U177">
            <v>-1</v>
          </cell>
        </row>
        <row r="178">
          <cell r="A178" t="str">
            <v xml:space="preserve">    Venezuela</v>
          </cell>
          <cell r="B178">
            <v>14</v>
          </cell>
          <cell r="C178">
            <v>15</v>
          </cell>
          <cell r="D178">
            <v>13</v>
          </cell>
          <cell r="F178">
            <v>6</v>
          </cell>
          <cell r="G178">
            <v>0</v>
          </cell>
          <cell r="H178">
            <v>2</v>
          </cell>
          <cell r="I178">
            <v>0</v>
          </cell>
          <cell r="J178">
            <v>0</v>
          </cell>
          <cell r="K178">
            <v>5</v>
          </cell>
          <cell r="L178">
            <v>0</v>
          </cell>
          <cell r="M178">
            <v>0</v>
          </cell>
          <cell r="N178">
            <v>1</v>
          </cell>
          <cell r="O178">
            <v>1</v>
          </cell>
          <cell r="P178">
            <v>5</v>
          </cell>
          <cell r="Q178">
            <v>1</v>
          </cell>
          <cell r="S178">
            <v>13</v>
          </cell>
          <cell r="T178">
            <v>21</v>
          </cell>
          <cell r="U178">
            <v>0.61538461538461542</v>
          </cell>
        </row>
        <row r="179">
          <cell r="A179" t="str">
            <v xml:space="preserve">    Virgin Is.</v>
          </cell>
          <cell r="B179">
            <v>2</v>
          </cell>
          <cell r="C179">
            <v>3</v>
          </cell>
          <cell r="D179">
            <v>14</v>
          </cell>
          <cell r="F179">
            <v>1</v>
          </cell>
          <cell r="G179">
            <v>0</v>
          </cell>
          <cell r="H179">
            <v>1</v>
          </cell>
          <cell r="I179">
            <v>3</v>
          </cell>
          <cell r="J179">
            <v>1</v>
          </cell>
          <cell r="K179">
            <v>1</v>
          </cell>
          <cell r="L179">
            <v>2</v>
          </cell>
          <cell r="M179">
            <v>1</v>
          </cell>
          <cell r="N179">
            <v>0</v>
          </cell>
          <cell r="O179">
            <v>1</v>
          </cell>
          <cell r="P179">
            <v>2</v>
          </cell>
          <cell r="Q179">
            <v>0</v>
          </cell>
          <cell r="S179">
            <v>14</v>
          </cell>
          <cell r="T179">
            <v>13</v>
          </cell>
          <cell r="U179">
            <v>-7.1428571428571397E-2</v>
          </cell>
        </row>
        <row r="180">
          <cell r="A180" t="str">
            <v xml:space="preserve">    West Indies (unsp.)</v>
          </cell>
          <cell r="B180">
            <v>0</v>
          </cell>
          <cell r="C180">
            <v>5</v>
          </cell>
          <cell r="D180">
            <v>6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S180">
            <v>6</v>
          </cell>
          <cell r="T180">
            <v>2</v>
          </cell>
          <cell r="U180">
            <v>-0.66666666666666674</v>
          </cell>
        </row>
        <row r="183">
          <cell r="A183" t="str">
            <v>PHILIPPINE OVERSEAS EMPLOYMENT ADMINISTRATION</v>
          </cell>
        </row>
        <row r="184">
          <cell r="A184" t="str">
            <v>Deployed Landbased Overseas Filipino Workers by Destination</v>
          </cell>
        </row>
        <row r="188">
          <cell r="B188">
            <v>1998</v>
          </cell>
          <cell r="C188">
            <v>1999</v>
          </cell>
          <cell r="D188">
            <v>2000</v>
          </cell>
          <cell r="F188">
            <v>36892</v>
          </cell>
          <cell r="G188">
            <v>36923</v>
          </cell>
          <cell r="H188">
            <v>36951</v>
          </cell>
          <cell r="I188">
            <v>36982</v>
          </cell>
          <cell r="J188">
            <v>37012</v>
          </cell>
          <cell r="K188">
            <v>37043</v>
          </cell>
          <cell r="L188">
            <v>37073</v>
          </cell>
          <cell r="M188">
            <v>37104</v>
          </cell>
          <cell r="N188">
            <v>37135</v>
          </cell>
          <cell r="O188">
            <v>37165</v>
          </cell>
          <cell r="P188">
            <v>37196</v>
          </cell>
          <cell r="Q188">
            <v>37226</v>
          </cell>
          <cell r="S188" t="str">
            <v xml:space="preserve">     2000</v>
          </cell>
          <cell r="T188" t="str">
            <v xml:space="preserve">     2001</v>
          </cell>
          <cell r="U188" t="str">
            <v>% Change</v>
          </cell>
        </row>
        <row r="190">
          <cell r="A190" t="str">
            <v>AFRICA</v>
          </cell>
          <cell r="B190">
            <v>5538</v>
          </cell>
          <cell r="C190">
            <v>4936</v>
          </cell>
          <cell r="D190">
            <v>4298</v>
          </cell>
          <cell r="F190">
            <v>700</v>
          </cell>
          <cell r="G190">
            <v>333</v>
          </cell>
          <cell r="H190">
            <v>464</v>
          </cell>
          <cell r="I190">
            <v>276</v>
          </cell>
          <cell r="J190">
            <v>457</v>
          </cell>
          <cell r="K190">
            <v>401</v>
          </cell>
          <cell r="L190">
            <v>515</v>
          </cell>
          <cell r="M190">
            <v>404</v>
          </cell>
          <cell r="N190">
            <v>364</v>
          </cell>
          <cell r="O190">
            <v>372</v>
          </cell>
          <cell r="P190">
            <v>319</v>
          </cell>
          <cell r="Q190">
            <v>338</v>
          </cell>
          <cell r="S190">
            <v>4298</v>
          </cell>
          <cell r="T190">
            <v>4943</v>
          </cell>
          <cell r="U190">
            <v>0.15006979990693337</v>
          </cell>
        </row>
        <row r="191">
          <cell r="A191" t="str">
            <v xml:space="preserve">    Afars and Issas</v>
          </cell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8</v>
          </cell>
          <cell r="M191">
            <v>0</v>
          </cell>
          <cell r="N191">
            <v>4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12</v>
          </cell>
          <cell r="U191">
            <v>0</v>
          </cell>
        </row>
        <row r="192">
          <cell r="A192" t="str">
            <v xml:space="preserve">    Algeria</v>
          </cell>
          <cell r="B192">
            <v>1258</v>
          </cell>
          <cell r="C192">
            <v>705</v>
          </cell>
          <cell r="D192">
            <v>280</v>
          </cell>
          <cell r="F192">
            <v>46</v>
          </cell>
          <cell r="G192">
            <v>18</v>
          </cell>
          <cell r="H192">
            <v>8</v>
          </cell>
          <cell r="I192">
            <v>27</v>
          </cell>
          <cell r="J192">
            <v>41</v>
          </cell>
          <cell r="K192">
            <v>46</v>
          </cell>
          <cell r="L192">
            <v>22</v>
          </cell>
          <cell r="M192">
            <v>36</v>
          </cell>
          <cell r="N192">
            <v>22</v>
          </cell>
          <cell r="O192">
            <v>34</v>
          </cell>
          <cell r="P192">
            <v>41</v>
          </cell>
          <cell r="Q192">
            <v>52</v>
          </cell>
          <cell r="S192">
            <v>280</v>
          </cell>
          <cell r="T192">
            <v>393</v>
          </cell>
          <cell r="U192">
            <v>0.40357142857142847</v>
          </cell>
        </row>
        <row r="193">
          <cell r="A193" t="str">
            <v xml:space="preserve">    Angola</v>
          </cell>
          <cell r="B193">
            <v>681</v>
          </cell>
          <cell r="C193">
            <v>772</v>
          </cell>
          <cell r="D193">
            <v>788</v>
          </cell>
          <cell r="F193">
            <v>108</v>
          </cell>
          <cell r="G193">
            <v>62</v>
          </cell>
          <cell r="H193">
            <v>199</v>
          </cell>
          <cell r="I193">
            <v>47</v>
          </cell>
          <cell r="J193">
            <v>83</v>
          </cell>
          <cell r="K193">
            <v>64</v>
          </cell>
          <cell r="L193">
            <v>112</v>
          </cell>
          <cell r="M193">
            <v>86</v>
          </cell>
          <cell r="N193">
            <v>84</v>
          </cell>
          <cell r="O193">
            <v>105</v>
          </cell>
          <cell r="P193">
            <v>102</v>
          </cell>
          <cell r="Q193">
            <v>67</v>
          </cell>
          <cell r="S193">
            <v>788</v>
          </cell>
          <cell r="T193">
            <v>1119</v>
          </cell>
          <cell r="U193">
            <v>0.42005076142131981</v>
          </cell>
        </row>
        <row r="194">
          <cell r="A194" t="str">
            <v xml:space="preserve">    Botswana</v>
          </cell>
          <cell r="B194">
            <v>26</v>
          </cell>
          <cell r="C194">
            <v>24</v>
          </cell>
          <cell r="D194">
            <v>27</v>
          </cell>
          <cell r="F194">
            <v>32</v>
          </cell>
          <cell r="G194">
            <v>2</v>
          </cell>
          <cell r="H194">
            <v>0</v>
          </cell>
          <cell r="I194">
            <v>1</v>
          </cell>
          <cell r="J194">
            <v>8</v>
          </cell>
          <cell r="K194">
            <v>1</v>
          </cell>
          <cell r="L194">
            <v>3</v>
          </cell>
          <cell r="M194">
            <v>1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S194">
            <v>27</v>
          </cell>
          <cell r="T194">
            <v>50</v>
          </cell>
          <cell r="U194">
            <v>0.85185185185185186</v>
          </cell>
        </row>
        <row r="195">
          <cell r="A195" t="str">
            <v xml:space="preserve">    Burundi</v>
          </cell>
          <cell r="B195">
            <v>0</v>
          </cell>
          <cell r="C195">
            <v>1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 xml:space="preserve">    Cameroon</v>
          </cell>
          <cell r="B196">
            <v>12</v>
          </cell>
          <cell r="C196">
            <v>19</v>
          </cell>
          <cell r="D196">
            <v>4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8</v>
          </cell>
          <cell r="Q196">
            <v>20</v>
          </cell>
          <cell r="S196">
            <v>4</v>
          </cell>
          <cell r="T196">
            <v>30</v>
          </cell>
          <cell r="U196">
            <v>6.5</v>
          </cell>
        </row>
        <row r="197">
          <cell r="A197" t="str">
            <v xml:space="preserve">    Cape Verde</v>
          </cell>
          <cell r="B197">
            <v>0</v>
          </cell>
          <cell r="C197">
            <v>15</v>
          </cell>
          <cell r="D197">
            <v>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7</v>
          </cell>
          <cell r="T197">
            <v>0</v>
          </cell>
          <cell r="U197">
            <v>-1</v>
          </cell>
        </row>
        <row r="198">
          <cell r="A198" t="str">
            <v xml:space="preserve">    Central African Republic</v>
          </cell>
          <cell r="B198">
            <v>1</v>
          </cell>
          <cell r="C198">
            <v>1</v>
          </cell>
          <cell r="D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S198">
            <v>2</v>
          </cell>
          <cell r="T198">
            <v>6</v>
          </cell>
          <cell r="U198">
            <v>2</v>
          </cell>
        </row>
        <row r="199">
          <cell r="A199" t="str">
            <v xml:space="preserve">    Chad</v>
          </cell>
          <cell r="B199">
            <v>1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21</v>
          </cell>
          <cell r="N199">
            <v>24</v>
          </cell>
          <cell r="O199">
            <v>0</v>
          </cell>
          <cell r="P199">
            <v>2</v>
          </cell>
          <cell r="Q199">
            <v>30</v>
          </cell>
          <cell r="S199">
            <v>0</v>
          </cell>
          <cell r="T199">
            <v>77</v>
          </cell>
          <cell r="U199">
            <v>0</v>
          </cell>
        </row>
        <row r="200">
          <cell r="A200" t="str">
            <v xml:space="preserve">    Congo</v>
          </cell>
          <cell r="B200">
            <v>66</v>
          </cell>
          <cell r="C200">
            <v>35</v>
          </cell>
          <cell r="D200">
            <v>43</v>
          </cell>
          <cell r="F200">
            <v>4</v>
          </cell>
          <cell r="G200">
            <v>7</v>
          </cell>
          <cell r="H200">
            <v>8</v>
          </cell>
          <cell r="I200">
            <v>1</v>
          </cell>
          <cell r="J200">
            <v>10</v>
          </cell>
          <cell r="K200">
            <v>7</v>
          </cell>
          <cell r="L200">
            <v>7</v>
          </cell>
          <cell r="M200">
            <v>13</v>
          </cell>
          <cell r="N200">
            <v>5</v>
          </cell>
          <cell r="O200">
            <v>4</v>
          </cell>
          <cell r="P200">
            <v>1</v>
          </cell>
          <cell r="Q200">
            <v>2</v>
          </cell>
          <cell r="S200">
            <v>43</v>
          </cell>
          <cell r="T200">
            <v>69</v>
          </cell>
          <cell r="U200">
            <v>0.60465116279069764</v>
          </cell>
        </row>
        <row r="201">
          <cell r="A201" t="str">
            <v xml:space="preserve">    Djibouti</v>
          </cell>
          <cell r="B201">
            <v>11</v>
          </cell>
          <cell r="C201">
            <v>0</v>
          </cell>
          <cell r="D201">
            <v>2</v>
          </cell>
          <cell r="F201">
            <v>0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S201">
            <v>2</v>
          </cell>
          <cell r="T201">
            <v>2</v>
          </cell>
          <cell r="U201">
            <v>0</v>
          </cell>
        </row>
        <row r="202">
          <cell r="A202" t="str">
            <v xml:space="preserve">    East Africa (unsp.)</v>
          </cell>
          <cell r="B202">
            <v>4</v>
          </cell>
          <cell r="C202">
            <v>0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 xml:space="preserve">    Equatorial Guinea</v>
          </cell>
          <cell r="B203">
            <v>40</v>
          </cell>
          <cell r="C203">
            <v>732</v>
          </cell>
          <cell r="D203">
            <v>865</v>
          </cell>
          <cell r="F203">
            <v>91</v>
          </cell>
          <cell r="G203">
            <v>40</v>
          </cell>
          <cell r="H203">
            <v>71</v>
          </cell>
          <cell r="I203">
            <v>56</v>
          </cell>
          <cell r="J203">
            <v>83</v>
          </cell>
          <cell r="K203">
            <v>66</v>
          </cell>
          <cell r="L203">
            <v>75</v>
          </cell>
          <cell r="M203">
            <v>50</v>
          </cell>
          <cell r="N203">
            <v>49</v>
          </cell>
          <cell r="O203">
            <v>88</v>
          </cell>
          <cell r="P203">
            <v>37</v>
          </cell>
          <cell r="Q203">
            <v>67</v>
          </cell>
          <cell r="S203">
            <v>865</v>
          </cell>
          <cell r="T203">
            <v>773</v>
          </cell>
          <cell r="U203">
            <v>-0.10635838150289012</v>
          </cell>
        </row>
        <row r="204">
          <cell r="A204" t="str">
            <v xml:space="preserve">    Eritrea</v>
          </cell>
          <cell r="B204">
            <v>44</v>
          </cell>
          <cell r="C204">
            <v>8</v>
          </cell>
          <cell r="D204">
            <v>2</v>
          </cell>
          <cell r="F204">
            <v>0</v>
          </cell>
          <cell r="G204">
            <v>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</v>
          </cell>
          <cell r="M204">
            <v>0</v>
          </cell>
          <cell r="N204">
            <v>0</v>
          </cell>
          <cell r="O204">
            <v>1</v>
          </cell>
          <cell r="P204">
            <v>0</v>
          </cell>
          <cell r="Q204">
            <v>0</v>
          </cell>
          <cell r="S204">
            <v>2</v>
          </cell>
          <cell r="T204">
            <v>9</v>
          </cell>
          <cell r="U204">
            <v>3.5</v>
          </cell>
        </row>
        <row r="205">
          <cell r="A205" t="str">
            <v xml:space="preserve">    Ethiopia</v>
          </cell>
          <cell r="B205">
            <v>15</v>
          </cell>
          <cell r="C205">
            <v>9</v>
          </cell>
          <cell r="D205">
            <v>19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1</v>
          </cell>
          <cell r="M205">
            <v>0</v>
          </cell>
          <cell r="N205">
            <v>1</v>
          </cell>
          <cell r="O205">
            <v>3</v>
          </cell>
          <cell r="P205">
            <v>0</v>
          </cell>
          <cell r="Q205">
            <v>2</v>
          </cell>
          <cell r="S205">
            <v>19</v>
          </cell>
          <cell r="T205">
            <v>10</v>
          </cell>
          <cell r="U205">
            <v>-0.47368421052631582</v>
          </cell>
        </row>
        <row r="206">
          <cell r="A206" t="str">
            <v xml:space="preserve">    Gabon</v>
          </cell>
          <cell r="B206">
            <v>53</v>
          </cell>
          <cell r="C206">
            <v>66</v>
          </cell>
          <cell r="D206">
            <v>63</v>
          </cell>
          <cell r="F206">
            <v>14</v>
          </cell>
          <cell r="G206">
            <v>8</v>
          </cell>
          <cell r="H206">
            <v>0</v>
          </cell>
          <cell r="I206">
            <v>4</v>
          </cell>
          <cell r="J206">
            <v>3</v>
          </cell>
          <cell r="K206">
            <v>12</v>
          </cell>
          <cell r="L206">
            <v>4</v>
          </cell>
          <cell r="M206">
            <v>3</v>
          </cell>
          <cell r="N206">
            <v>8</v>
          </cell>
          <cell r="O206">
            <v>11</v>
          </cell>
          <cell r="P206">
            <v>3</v>
          </cell>
          <cell r="Q206">
            <v>11</v>
          </cell>
          <cell r="S206">
            <v>63</v>
          </cell>
          <cell r="T206">
            <v>81</v>
          </cell>
          <cell r="U206">
            <v>0.28571428571428581</v>
          </cell>
        </row>
        <row r="207">
          <cell r="A207" t="str">
            <v xml:space="preserve">    Ghana</v>
          </cell>
          <cell r="B207">
            <v>18</v>
          </cell>
          <cell r="C207">
            <v>42</v>
          </cell>
          <cell r="D207">
            <v>70</v>
          </cell>
          <cell r="F207">
            <v>16</v>
          </cell>
          <cell r="G207">
            <v>8</v>
          </cell>
          <cell r="H207">
            <v>1</v>
          </cell>
          <cell r="I207">
            <v>0</v>
          </cell>
          <cell r="J207">
            <v>0</v>
          </cell>
          <cell r="K207">
            <v>4</v>
          </cell>
          <cell r="L207">
            <v>1</v>
          </cell>
          <cell r="M207">
            <v>2</v>
          </cell>
          <cell r="N207">
            <v>3</v>
          </cell>
          <cell r="O207">
            <v>1</v>
          </cell>
          <cell r="P207">
            <v>1</v>
          </cell>
          <cell r="Q207">
            <v>0</v>
          </cell>
          <cell r="S207">
            <v>70</v>
          </cell>
          <cell r="T207">
            <v>37</v>
          </cell>
          <cell r="U207">
            <v>-0.47142857142857142</v>
          </cell>
        </row>
        <row r="208">
          <cell r="A208" t="str">
            <v xml:space="preserve">    Guinea</v>
          </cell>
          <cell r="B208">
            <v>125</v>
          </cell>
          <cell r="C208">
            <v>121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 xml:space="preserve">    Ivory Coast</v>
          </cell>
          <cell r="B209">
            <v>7</v>
          </cell>
          <cell r="C209">
            <v>4</v>
          </cell>
          <cell r="D209">
            <v>22</v>
          </cell>
          <cell r="F209">
            <v>4</v>
          </cell>
          <cell r="G209">
            <v>8</v>
          </cell>
          <cell r="H209">
            <v>4</v>
          </cell>
          <cell r="I209">
            <v>0</v>
          </cell>
          <cell r="J209">
            <v>2</v>
          </cell>
          <cell r="K209">
            <v>3</v>
          </cell>
          <cell r="L209">
            <v>2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S209">
            <v>22</v>
          </cell>
          <cell r="T209">
            <v>25</v>
          </cell>
          <cell r="U209">
            <v>0.13636363636363646</v>
          </cell>
        </row>
        <row r="210">
          <cell r="A210" t="str">
            <v xml:space="preserve">    Kenya</v>
          </cell>
          <cell r="B210">
            <v>37</v>
          </cell>
          <cell r="C210">
            <v>57</v>
          </cell>
          <cell r="D210">
            <v>47</v>
          </cell>
          <cell r="F210">
            <v>25</v>
          </cell>
          <cell r="G210">
            <v>1</v>
          </cell>
          <cell r="H210">
            <v>3</v>
          </cell>
          <cell r="I210">
            <v>0</v>
          </cell>
          <cell r="J210">
            <v>2</v>
          </cell>
          <cell r="K210">
            <v>2</v>
          </cell>
          <cell r="L210">
            <v>2</v>
          </cell>
          <cell r="M210">
            <v>5</v>
          </cell>
          <cell r="N210">
            <v>1</v>
          </cell>
          <cell r="O210">
            <v>1</v>
          </cell>
          <cell r="P210">
            <v>4</v>
          </cell>
          <cell r="Q210">
            <v>2</v>
          </cell>
          <cell r="S210">
            <v>47</v>
          </cell>
          <cell r="T210">
            <v>48</v>
          </cell>
          <cell r="U210">
            <v>2.1276595744680771E-2</v>
          </cell>
        </row>
        <row r="211">
          <cell r="A211" t="str">
            <v xml:space="preserve">    Lesotho</v>
          </cell>
          <cell r="B211">
            <v>0</v>
          </cell>
          <cell r="C211">
            <v>3</v>
          </cell>
          <cell r="D211">
            <v>6</v>
          </cell>
          <cell r="F211">
            <v>19</v>
          </cell>
          <cell r="G211">
            <v>3</v>
          </cell>
          <cell r="H211">
            <v>2</v>
          </cell>
          <cell r="I211">
            <v>0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</v>
          </cell>
          <cell r="Q211">
            <v>0</v>
          </cell>
          <cell r="S211">
            <v>6</v>
          </cell>
          <cell r="T211">
            <v>29</v>
          </cell>
          <cell r="U211">
            <v>3.833333333333333</v>
          </cell>
        </row>
        <row r="212">
          <cell r="A212" t="str">
            <v xml:space="preserve">    Liberia</v>
          </cell>
          <cell r="B212">
            <v>0</v>
          </cell>
          <cell r="C212">
            <v>5</v>
          </cell>
          <cell r="D212">
            <v>1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1</v>
          </cell>
          <cell r="T212">
            <v>1</v>
          </cell>
          <cell r="U212">
            <v>0</v>
          </cell>
        </row>
        <row r="213">
          <cell r="A213" t="str">
            <v xml:space="preserve">    Madagascar</v>
          </cell>
          <cell r="B213">
            <v>1</v>
          </cell>
          <cell r="C213">
            <v>1</v>
          </cell>
          <cell r="D213">
            <v>6</v>
          </cell>
          <cell r="F213">
            <v>0</v>
          </cell>
          <cell r="G213">
            <v>2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2</v>
          </cell>
          <cell r="M213">
            <v>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6</v>
          </cell>
          <cell r="T213">
            <v>9</v>
          </cell>
          <cell r="U213">
            <v>0.5</v>
          </cell>
        </row>
        <row r="214">
          <cell r="A214" t="str">
            <v xml:space="preserve">    Malawi</v>
          </cell>
          <cell r="B214">
            <v>4</v>
          </cell>
          <cell r="C214">
            <v>22</v>
          </cell>
          <cell r="D214">
            <v>17</v>
          </cell>
          <cell r="F214">
            <v>12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4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S214">
            <v>17</v>
          </cell>
          <cell r="T214">
            <v>19</v>
          </cell>
          <cell r="U214">
            <v>0.11764705882352944</v>
          </cell>
        </row>
        <row r="215">
          <cell r="A215" t="str">
            <v xml:space="preserve">    Mali</v>
          </cell>
          <cell r="B215">
            <v>61</v>
          </cell>
          <cell r="C215">
            <v>50</v>
          </cell>
          <cell r="D215">
            <v>52</v>
          </cell>
          <cell r="F215">
            <v>9</v>
          </cell>
          <cell r="G215">
            <v>1</v>
          </cell>
          <cell r="H215">
            <v>6</v>
          </cell>
          <cell r="I215">
            <v>0</v>
          </cell>
          <cell r="J215">
            <v>4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1</v>
          </cell>
          <cell r="P215">
            <v>0</v>
          </cell>
          <cell r="Q215">
            <v>0</v>
          </cell>
          <cell r="S215">
            <v>52</v>
          </cell>
          <cell r="T215">
            <v>27</v>
          </cell>
          <cell r="U215">
            <v>-0.48076923076923073</v>
          </cell>
        </row>
        <row r="216">
          <cell r="A216" t="str">
            <v xml:space="preserve">    Mauritania</v>
          </cell>
          <cell r="B216">
            <v>0</v>
          </cell>
          <cell r="C216">
            <v>3</v>
          </cell>
          <cell r="D216">
            <v>19</v>
          </cell>
          <cell r="F216">
            <v>0</v>
          </cell>
          <cell r="G216">
            <v>1</v>
          </cell>
          <cell r="H216">
            <v>0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19</v>
          </cell>
          <cell r="T216">
            <v>2</v>
          </cell>
          <cell r="U216">
            <v>-0.89473684210526316</v>
          </cell>
        </row>
        <row r="217">
          <cell r="A217" t="str">
            <v xml:space="preserve">    Mauritius</v>
          </cell>
          <cell r="B217">
            <v>2</v>
          </cell>
          <cell r="C217">
            <v>1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S217">
            <v>0</v>
          </cell>
          <cell r="T217">
            <v>1</v>
          </cell>
          <cell r="U217">
            <v>0.02</v>
          </cell>
        </row>
        <row r="218">
          <cell r="A218" t="str">
            <v xml:space="preserve">    Morocco</v>
          </cell>
          <cell r="B218">
            <v>42</v>
          </cell>
          <cell r="C218">
            <v>37</v>
          </cell>
          <cell r="D218">
            <v>38</v>
          </cell>
          <cell r="F218">
            <v>7</v>
          </cell>
          <cell r="G218">
            <v>3</v>
          </cell>
          <cell r="H218">
            <v>4</v>
          </cell>
          <cell r="I218">
            <v>2</v>
          </cell>
          <cell r="J218">
            <v>1</v>
          </cell>
          <cell r="K218">
            <v>1</v>
          </cell>
          <cell r="L218">
            <v>1</v>
          </cell>
          <cell r="M218">
            <v>6</v>
          </cell>
          <cell r="N218">
            <v>2</v>
          </cell>
          <cell r="O218">
            <v>2</v>
          </cell>
          <cell r="P218">
            <v>1</v>
          </cell>
          <cell r="Q218">
            <v>7</v>
          </cell>
          <cell r="S218">
            <v>38</v>
          </cell>
          <cell r="T218">
            <v>37</v>
          </cell>
          <cell r="U218">
            <v>-2.6315789473684181E-2</v>
          </cell>
        </row>
        <row r="219">
          <cell r="A219" t="str">
            <v xml:space="preserve">    Mozambique</v>
          </cell>
          <cell r="B219">
            <v>9</v>
          </cell>
          <cell r="C219">
            <v>3</v>
          </cell>
          <cell r="D219">
            <v>7</v>
          </cell>
          <cell r="F219">
            <v>3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1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S219">
            <v>7</v>
          </cell>
          <cell r="T219">
            <v>7</v>
          </cell>
          <cell r="U219">
            <v>0</v>
          </cell>
        </row>
        <row r="220">
          <cell r="A220" t="str">
            <v xml:space="preserve">    Namibia</v>
          </cell>
          <cell r="B220">
            <v>14</v>
          </cell>
          <cell r="C220">
            <v>5</v>
          </cell>
          <cell r="D220">
            <v>4</v>
          </cell>
          <cell r="F220">
            <v>0</v>
          </cell>
          <cell r="G220">
            <v>0</v>
          </cell>
          <cell r="H220">
            <v>0</v>
          </cell>
          <cell r="I220">
            <v>14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4</v>
          </cell>
          <cell r="T220">
            <v>14</v>
          </cell>
          <cell r="U220">
            <v>2.5</v>
          </cell>
        </row>
        <row r="221">
          <cell r="A221" t="str">
            <v xml:space="preserve">    Nigeria</v>
          </cell>
          <cell r="B221">
            <v>1496</v>
          </cell>
          <cell r="C221">
            <v>1110</v>
          </cell>
          <cell r="D221">
            <v>833</v>
          </cell>
          <cell r="F221">
            <v>146</v>
          </cell>
          <cell r="G221">
            <v>72</v>
          </cell>
          <cell r="H221">
            <v>57</v>
          </cell>
          <cell r="I221">
            <v>88</v>
          </cell>
          <cell r="J221">
            <v>94</v>
          </cell>
          <cell r="K221">
            <v>110</v>
          </cell>
          <cell r="L221">
            <v>118</v>
          </cell>
          <cell r="M221">
            <v>98</v>
          </cell>
          <cell r="N221">
            <v>87</v>
          </cell>
          <cell r="O221">
            <v>56</v>
          </cell>
          <cell r="P221">
            <v>74</v>
          </cell>
          <cell r="Q221">
            <v>39</v>
          </cell>
          <cell r="S221">
            <v>833</v>
          </cell>
          <cell r="T221">
            <v>1039</v>
          </cell>
          <cell r="U221">
            <v>0.24729891956782724</v>
          </cell>
        </row>
        <row r="222">
          <cell r="A222" t="str">
            <v xml:space="preserve">    Rwanda</v>
          </cell>
          <cell r="B222">
            <v>2</v>
          </cell>
          <cell r="C222">
            <v>2</v>
          </cell>
          <cell r="D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0.02</v>
          </cell>
        </row>
        <row r="223">
          <cell r="A223" t="str">
            <v xml:space="preserve">    Sao Tome &amp; Principe</v>
          </cell>
          <cell r="B223">
            <v>14</v>
          </cell>
          <cell r="C223">
            <v>7</v>
          </cell>
          <cell r="D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1</v>
          </cell>
          <cell r="T223">
            <v>0</v>
          </cell>
          <cell r="U223">
            <v>-1</v>
          </cell>
        </row>
        <row r="224">
          <cell r="A224" t="str">
            <v xml:space="preserve">    Senegal</v>
          </cell>
          <cell r="B224">
            <v>0</v>
          </cell>
          <cell r="C224">
            <v>5</v>
          </cell>
          <cell r="D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1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3</v>
          </cell>
          <cell r="U224">
            <v>0.02</v>
          </cell>
        </row>
        <row r="225">
          <cell r="A225" t="str">
            <v xml:space="preserve">    Seychelles</v>
          </cell>
          <cell r="B225">
            <v>547</v>
          </cell>
          <cell r="C225">
            <v>191</v>
          </cell>
          <cell r="D225">
            <v>125</v>
          </cell>
          <cell r="F225">
            <v>27</v>
          </cell>
          <cell r="G225">
            <v>20</v>
          </cell>
          <cell r="H225">
            <v>33</v>
          </cell>
          <cell r="I225">
            <v>21</v>
          </cell>
          <cell r="J225">
            <v>21</v>
          </cell>
          <cell r="K225">
            <v>31</v>
          </cell>
          <cell r="L225">
            <v>5</v>
          </cell>
          <cell r="M225">
            <v>19</v>
          </cell>
          <cell r="N225">
            <v>7</v>
          </cell>
          <cell r="O225">
            <v>22</v>
          </cell>
          <cell r="P225">
            <v>19</v>
          </cell>
          <cell r="Q225">
            <v>17</v>
          </cell>
          <cell r="S225">
            <v>125</v>
          </cell>
          <cell r="T225">
            <v>242</v>
          </cell>
          <cell r="U225">
            <v>0.93599999999999994</v>
          </cell>
        </row>
        <row r="226">
          <cell r="A226" t="str">
            <v xml:space="preserve">    South Africa</v>
          </cell>
          <cell r="B226">
            <v>123</v>
          </cell>
          <cell r="C226">
            <v>182</v>
          </cell>
          <cell r="D226">
            <v>106</v>
          </cell>
          <cell r="F226">
            <v>36</v>
          </cell>
          <cell r="G226">
            <v>17</v>
          </cell>
          <cell r="H226">
            <v>0</v>
          </cell>
          <cell r="I226">
            <v>0</v>
          </cell>
          <cell r="J226">
            <v>2</v>
          </cell>
          <cell r="K226">
            <v>8</v>
          </cell>
          <cell r="L226">
            <v>5</v>
          </cell>
          <cell r="M226">
            <v>15</v>
          </cell>
          <cell r="N226">
            <v>19</v>
          </cell>
          <cell r="O226">
            <v>4</v>
          </cell>
          <cell r="P226">
            <v>4</v>
          </cell>
          <cell r="Q226">
            <v>2</v>
          </cell>
          <cell r="S226">
            <v>106</v>
          </cell>
          <cell r="T226">
            <v>112</v>
          </cell>
          <cell r="U226">
            <v>5.6603773584905648E-2</v>
          </cell>
        </row>
        <row r="227">
          <cell r="A227" t="str">
            <v xml:space="preserve">    Sudan</v>
          </cell>
          <cell r="B227">
            <v>317</v>
          </cell>
          <cell r="C227">
            <v>420</v>
          </cell>
          <cell r="D227">
            <v>236</v>
          </cell>
          <cell r="F227">
            <v>17</v>
          </cell>
          <cell r="G227">
            <v>22</v>
          </cell>
          <cell r="H227">
            <v>7</v>
          </cell>
          <cell r="I227">
            <v>3</v>
          </cell>
          <cell r="J227">
            <v>69</v>
          </cell>
          <cell r="K227">
            <v>20</v>
          </cell>
          <cell r="L227">
            <v>120</v>
          </cell>
          <cell r="M227">
            <v>22</v>
          </cell>
          <cell r="N227">
            <v>11</v>
          </cell>
          <cell r="O227">
            <v>24</v>
          </cell>
          <cell r="P227">
            <v>11</v>
          </cell>
          <cell r="Q227">
            <v>3</v>
          </cell>
          <cell r="S227">
            <v>236</v>
          </cell>
          <cell r="T227">
            <v>329</v>
          </cell>
          <cell r="U227">
            <v>0.39406779661016955</v>
          </cell>
        </row>
        <row r="228">
          <cell r="A228" t="str">
            <v xml:space="preserve">    Swaziland</v>
          </cell>
          <cell r="B228">
            <v>3</v>
          </cell>
          <cell r="C228">
            <v>1</v>
          </cell>
          <cell r="D228">
            <v>8</v>
          </cell>
          <cell r="F228">
            <v>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S228">
            <v>8</v>
          </cell>
          <cell r="T228">
            <v>4</v>
          </cell>
          <cell r="U228">
            <v>-0.5</v>
          </cell>
        </row>
        <row r="229">
          <cell r="A229" t="str">
            <v xml:space="preserve">    Tanzania</v>
          </cell>
          <cell r="B229">
            <v>30</v>
          </cell>
          <cell r="C229">
            <v>30</v>
          </cell>
          <cell r="D229">
            <v>37</v>
          </cell>
          <cell r="F229">
            <v>17</v>
          </cell>
          <cell r="G229">
            <v>1</v>
          </cell>
          <cell r="H229">
            <v>1</v>
          </cell>
          <cell r="I229">
            <v>2</v>
          </cell>
          <cell r="J229">
            <v>7</v>
          </cell>
          <cell r="K229">
            <v>2</v>
          </cell>
          <cell r="L229">
            <v>4</v>
          </cell>
          <cell r="M229">
            <v>5</v>
          </cell>
          <cell r="N229">
            <v>7</v>
          </cell>
          <cell r="O229">
            <v>4</v>
          </cell>
          <cell r="P229">
            <v>2</v>
          </cell>
          <cell r="Q229">
            <v>7</v>
          </cell>
          <cell r="S229">
            <v>37</v>
          </cell>
          <cell r="T229">
            <v>59</v>
          </cell>
          <cell r="U229">
            <v>0.59459459459459452</v>
          </cell>
        </row>
        <row r="230">
          <cell r="A230" t="str">
            <v xml:space="preserve">    Togo</v>
          </cell>
          <cell r="B230">
            <v>0</v>
          </cell>
          <cell r="C230">
            <v>1</v>
          </cell>
          <cell r="D230">
            <v>2</v>
          </cell>
          <cell r="F230">
            <v>0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2</v>
          </cell>
          <cell r="T230">
            <v>1</v>
          </cell>
          <cell r="U230">
            <v>-0.5</v>
          </cell>
        </row>
        <row r="231">
          <cell r="A231" t="str">
            <v xml:space="preserve">    Transkei</v>
          </cell>
          <cell r="B231">
            <v>1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 xml:space="preserve">    Tunisia</v>
          </cell>
          <cell r="B232">
            <v>14</v>
          </cell>
          <cell r="C232">
            <v>21</v>
          </cell>
          <cell r="D232">
            <v>13</v>
          </cell>
          <cell r="F232">
            <v>3</v>
          </cell>
          <cell r="G232">
            <v>2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S232">
            <v>13</v>
          </cell>
          <cell r="T232">
            <v>8</v>
          </cell>
          <cell r="U232">
            <v>-0.38461538461538458</v>
          </cell>
        </row>
        <row r="233">
          <cell r="A233" t="str">
            <v xml:space="preserve">    Upper Volta</v>
          </cell>
          <cell r="B233">
            <v>0</v>
          </cell>
          <cell r="C233">
            <v>1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1</v>
          </cell>
          <cell r="U233">
            <v>0</v>
          </cell>
        </row>
        <row r="234">
          <cell r="A234" t="str">
            <v xml:space="preserve">    Uganda</v>
          </cell>
          <cell r="B234">
            <v>34</v>
          </cell>
          <cell r="C234">
            <v>27</v>
          </cell>
          <cell r="D234">
            <v>26</v>
          </cell>
          <cell r="F234">
            <v>7</v>
          </cell>
          <cell r="G234">
            <v>3</v>
          </cell>
          <cell r="H234">
            <v>3</v>
          </cell>
          <cell r="I234">
            <v>0</v>
          </cell>
          <cell r="J234">
            <v>2</v>
          </cell>
          <cell r="K234">
            <v>2</v>
          </cell>
          <cell r="L234">
            <v>3</v>
          </cell>
          <cell r="M234">
            <v>1</v>
          </cell>
          <cell r="N234">
            <v>2</v>
          </cell>
          <cell r="O234">
            <v>1</v>
          </cell>
          <cell r="P234">
            <v>0</v>
          </cell>
          <cell r="Q234">
            <v>0</v>
          </cell>
          <cell r="S234">
            <v>26</v>
          </cell>
          <cell r="T234">
            <v>24</v>
          </cell>
          <cell r="U234">
            <v>-7.6923076923076872E-2</v>
          </cell>
        </row>
        <row r="235">
          <cell r="A235" t="str">
            <v xml:space="preserve">    West Africa ( unsp. )</v>
          </cell>
          <cell r="B235">
            <v>357</v>
          </cell>
          <cell r="C235">
            <v>149</v>
          </cell>
          <cell r="D235">
            <v>366</v>
          </cell>
          <cell r="F235">
            <v>19</v>
          </cell>
          <cell r="G235">
            <v>8</v>
          </cell>
          <cell r="H235">
            <v>40</v>
          </cell>
          <cell r="I235">
            <v>0</v>
          </cell>
          <cell r="J235">
            <v>2</v>
          </cell>
          <cell r="K235">
            <v>4</v>
          </cell>
          <cell r="L235">
            <v>8</v>
          </cell>
          <cell r="M235">
            <v>5</v>
          </cell>
          <cell r="N235">
            <v>5</v>
          </cell>
          <cell r="O235">
            <v>1</v>
          </cell>
          <cell r="P235">
            <v>0</v>
          </cell>
          <cell r="Q235">
            <v>6</v>
          </cell>
          <cell r="S235">
            <v>366</v>
          </cell>
          <cell r="T235">
            <v>98</v>
          </cell>
          <cell r="U235">
            <v>-0.73224043715846987</v>
          </cell>
        </row>
        <row r="236">
          <cell r="A236" t="str">
            <v xml:space="preserve">    Zambia</v>
          </cell>
          <cell r="B236">
            <v>16</v>
          </cell>
          <cell r="C236">
            <v>24</v>
          </cell>
          <cell r="D236">
            <v>33</v>
          </cell>
          <cell r="F236">
            <v>3</v>
          </cell>
          <cell r="G236">
            <v>0</v>
          </cell>
          <cell r="H236">
            <v>4</v>
          </cell>
          <cell r="I236">
            <v>0</v>
          </cell>
          <cell r="J236">
            <v>4</v>
          </cell>
          <cell r="K236">
            <v>1</v>
          </cell>
          <cell r="L236">
            <v>0</v>
          </cell>
          <cell r="M236">
            <v>2</v>
          </cell>
          <cell r="N236">
            <v>2</v>
          </cell>
          <cell r="O236">
            <v>1</v>
          </cell>
          <cell r="P236">
            <v>2</v>
          </cell>
          <cell r="Q236">
            <v>1</v>
          </cell>
          <cell r="S236">
            <v>33</v>
          </cell>
          <cell r="T236">
            <v>20</v>
          </cell>
          <cell r="U236">
            <v>-0.39393939393939392</v>
          </cell>
        </row>
        <row r="237">
          <cell r="A237" t="str">
            <v xml:space="preserve">    Zimbabwe</v>
          </cell>
          <cell r="B237">
            <v>4</v>
          </cell>
          <cell r="C237">
            <v>5</v>
          </cell>
          <cell r="D237">
            <v>14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14</v>
          </cell>
          <cell r="T237">
            <v>4</v>
          </cell>
          <cell r="U237">
            <v>-0.7142857142857143</v>
          </cell>
        </row>
        <row r="238">
          <cell r="A238" t="str">
            <v xml:space="preserve">    Africa (unsp.)</v>
          </cell>
          <cell r="B238">
            <v>48</v>
          </cell>
          <cell r="C238">
            <v>19</v>
          </cell>
          <cell r="D238">
            <v>107</v>
          </cell>
          <cell r="F238">
            <v>29</v>
          </cell>
          <cell r="G238">
            <v>19</v>
          </cell>
          <cell r="H238">
            <v>9</v>
          </cell>
          <cell r="I238">
            <v>7</v>
          </cell>
          <cell r="J238">
            <v>15</v>
          </cell>
          <cell r="K238">
            <v>6</v>
          </cell>
          <cell r="L238">
            <v>3</v>
          </cell>
          <cell r="M238">
            <v>4</v>
          </cell>
          <cell r="N238">
            <v>16</v>
          </cell>
          <cell r="O238">
            <v>0</v>
          </cell>
          <cell r="P238">
            <v>3</v>
          </cell>
          <cell r="Q238">
            <v>1</v>
          </cell>
          <cell r="S238">
            <v>107</v>
          </cell>
          <cell r="T238">
            <v>112</v>
          </cell>
          <cell r="U238">
            <v>4.6728971962616717E-2</v>
          </cell>
        </row>
        <row r="244">
          <cell r="A244" t="str">
            <v>PHILIPPINE OVERSEAS EMPLOYMENT ADMINISTRATION</v>
          </cell>
        </row>
        <row r="245">
          <cell r="A245" t="str">
            <v>Deployed Landbased Overseas Filipino Workers by Destination</v>
          </cell>
        </row>
        <row r="249">
          <cell r="B249" t="str">
            <v xml:space="preserve">      1998</v>
          </cell>
          <cell r="C249" t="str">
            <v xml:space="preserve">      1999</v>
          </cell>
          <cell r="D249" t="str">
            <v xml:space="preserve">      2000</v>
          </cell>
          <cell r="F249">
            <v>36892</v>
          </cell>
          <cell r="G249">
            <v>36923</v>
          </cell>
          <cell r="H249">
            <v>36951</v>
          </cell>
          <cell r="I249">
            <v>36982</v>
          </cell>
          <cell r="J249">
            <v>37012</v>
          </cell>
          <cell r="K249">
            <v>37043</v>
          </cell>
          <cell r="L249">
            <v>37073</v>
          </cell>
          <cell r="M249">
            <v>37104</v>
          </cell>
          <cell r="N249">
            <v>37135</v>
          </cell>
          <cell r="O249">
            <v>37165</v>
          </cell>
          <cell r="P249">
            <v>37196</v>
          </cell>
          <cell r="Q249">
            <v>37226</v>
          </cell>
          <cell r="S249" t="str">
            <v xml:space="preserve">     2000</v>
          </cell>
          <cell r="T249" t="str">
            <v xml:space="preserve">        2001</v>
          </cell>
          <cell r="U249" t="str">
            <v>% Change</v>
          </cell>
        </row>
        <row r="251">
          <cell r="A251" t="str">
            <v>TRUST TERRITORIES</v>
          </cell>
          <cell r="B251">
            <v>7677</v>
          </cell>
          <cell r="C251">
            <v>6622</v>
          </cell>
          <cell r="D251">
            <v>7421</v>
          </cell>
          <cell r="F251">
            <v>876</v>
          </cell>
          <cell r="G251">
            <v>607</v>
          </cell>
          <cell r="H251">
            <v>529</v>
          </cell>
          <cell r="I251">
            <v>553</v>
          </cell>
          <cell r="J251">
            <v>777</v>
          </cell>
          <cell r="K251">
            <v>673</v>
          </cell>
          <cell r="L251">
            <v>559</v>
          </cell>
          <cell r="M251">
            <v>579</v>
          </cell>
          <cell r="N251">
            <v>422</v>
          </cell>
          <cell r="O251">
            <v>435</v>
          </cell>
          <cell r="P251">
            <v>474</v>
          </cell>
          <cell r="Q251">
            <v>339</v>
          </cell>
          <cell r="S251">
            <v>7421</v>
          </cell>
          <cell r="T251">
            <v>6823</v>
          </cell>
          <cell r="U251">
            <v>-8.0582131788168754E-2</v>
          </cell>
        </row>
        <row r="252">
          <cell r="A252" t="str">
            <v xml:space="preserve">    Commonwealth of Northern</v>
          </cell>
        </row>
        <row r="253">
          <cell r="A253" t="str">
            <v xml:space="preserve">    Mariana Islands</v>
          </cell>
          <cell r="B253">
            <v>5982</v>
          </cell>
          <cell r="C253">
            <v>4837</v>
          </cell>
          <cell r="D253">
            <v>5215</v>
          </cell>
          <cell r="F253">
            <v>609</v>
          </cell>
          <cell r="G253">
            <v>393</v>
          </cell>
          <cell r="H253">
            <v>363</v>
          </cell>
          <cell r="I253">
            <v>360</v>
          </cell>
          <cell r="J253">
            <v>565</v>
          </cell>
          <cell r="K253">
            <v>495</v>
          </cell>
          <cell r="L253">
            <v>412</v>
          </cell>
          <cell r="M253">
            <v>376</v>
          </cell>
          <cell r="N253">
            <v>253</v>
          </cell>
          <cell r="O253">
            <v>319</v>
          </cell>
          <cell r="P253">
            <v>330</v>
          </cell>
          <cell r="Q253">
            <v>206</v>
          </cell>
          <cell r="S253">
            <v>5215</v>
          </cell>
          <cell r="T253">
            <v>4681</v>
          </cell>
          <cell r="U253">
            <v>-0.10239693192713328</v>
          </cell>
        </row>
        <row r="255">
          <cell r="A255" t="str">
            <v xml:space="preserve">    - Rota</v>
          </cell>
          <cell r="B255">
            <v>162</v>
          </cell>
          <cell r="C255">
            <v>106</v>
          </cell>
          <cell r="D255">
            <v>146</v>
          </cell>
          <cell r="F255">
            <v>37</v>
          </cell>
          <cell r="G255">
            <v>6</v>
          </cell>
          <cell r="H255">
            <v>8</v>
          </cell>
          <cell r="I255">
            <v>7</v>
          </cell>
          <cell r="J255">
            <v>18</v>
          </cell>
          <cell r="K255">
            <v>15</v>
          </cell>
          <cell r="L255">
            <v>15</v>
          </cell>
          <cell r="M255">
            <v>5</v>
          </cell>
          <cell r="N255">
            <v>3</v>
          </cell>
          <cell r="O255">
            <v>2</v>
          </cell>
          <cell r="P255">
            <v>5</v>
          </cell>
          <cell r="Q255">
            <v>6</v>
          </cell>
          <cell r="S255">
            <v>146</v>
          </cell>
          <cell r="T255">
            <v>127</v>
          </cell>
          <cell r="U255">
            <v>-0.13013698630136983</v>
          </cell>
        </row>
        <row r="256">
          <cell r="A256" t="str">
            <v xml:space="preserve">    - Saipan</v>
          </cell>
          <cell r="B256">
            <v>5139</v>
          </cell>
          <cell r="C256">
            <v>2270</v>
          </cell>
          <cell r="D256">
            <v>3760</v>
          </cell>
          <cell r="F256">
            <v>299</v>
          </cell>
          <cell r="G256">
            <v>233</v>
          </cell>
          <cell r="H256">
            <v>105</v>
          </cell>
          <cell r="I256">
            <v>64</v>
          </cell>
          <cell r="J256">
            <v>313</v>
          </cell>
          <cell r="K256">
            <v>339</v>
          </cell>
          <cell r="L256">
            <v>204</v>
          </cell>
          <cell r="M256">
            <v>159</v>
          </cell>
          <cell r="N256">
            <v>154</v>
          </cell>
          <cell r="O256">
            <v>144</v>
          </cell>
          <cell r="P256">
            <v>195</v>
          </cell>
          <cell r="Q256">
            <v>79</v>
          </cell>
          <cell r="S256">
            <v>3760</v>
          </cell>
          <cell r="T256">
            <v>2288</v>
          </cell>
          <cell r="U256">
            <v>-0.39148936170212767</v>
          </cell>
        </row>
        <row r="257">
          <cell r="A257" t="str">
            <v xml:space="preserve">    - Tinian</v>
          </cell>
          <cell r="B257">
            <v>94</v>
          </cell>
          <cell r="C257">
            <v>89</v>
          </cell>
          <cell r="D257">
            <v>95</v>
          </cell>
          <cell r="F257">
            <v>15</v>
          </cell>
          <cell r="G257">
            <v>3</v>
          </cell>
          <cell r="H257">
            <v>4</v>
          </cell>
          <cell r="I257">
            <v>81</v>
          </cell>
          <cell r="J257">
            <v>6</v>
          </cell>
          <cell r="K257">
            <v>8</v>
          </cell>
          <cell r="L257">
            <v>13</v>
          </cell>
          <cell r="M257">
            <v>5</v>
          </cell>
          <cell r="N257">
            <v>4</v>
          </cell>
          <cell r="O257">
            <v>11</v>
          </cell>
          <cell r="P257">
            <v>4</v>
          </cell>
          <cell r="Q257">
            <v>6</v>
          </cell>
          <cell r="S257">
            <v>95</v>
          </cell>
          <cell r="T257">
            <v>160</v>
          </cell>
          <cell r="U257">
            <v>0.68421052631578938</v>
          </cell>
        </row>
        <row r="258">
          <cell r="A258" t="str">
            <v xml:space="preserve">    - Marianas</v>
          </cell>
          <cell r="B258">
            <v>587</v>
          </cell>
          <cell r="C258">
            <v>2372</v>
          </cell>
          <cell r="D258">
            <v>1214</v>
          </cell>
          <cell r="F258">
            <v>258</v>
          </cell>
          <cell r="G258">
            <v>151</v>
          </cell>
          <cell r="H258">
            <v>246</v>
          </cell>
          <cell r="I258">
            <v>208</v>
          </cell>
          <cell r="J258">
            <v>228</v>
          </cell>
          <cell r="K258">
            <v>133</v>
          </cell>
          <cell r="L258">
            <v>180</v>
          </cell>
          <cell r="M258">
            <v>207</v>
          </cell>
          <cell r="N258">
            <v>92</v>
          </cell>
          <cell r="O258">
            <v>162</v>
          </cell>
          <cell r="P258">
            <v>126</v>
          </cell>
          <cell r="Q258">
            <v>115</v>
          </cell>
          <cell r="S258">
            <v>1214</v>
          </cell>
          <cell r="T258">
            <v>2106</v>
          </cell>
          <cell r="U258">
            <v>0.73476112026359153</v>
          </cell>
        </row>
        <row r="260">
          <cell r="A260" t="str">
            <v xml:space="preserve">    Federated States</v>
          </cell>
        </row>
        <row r="261">
          <cell r="A261" t="str">
            <v xml:space="preserve">    of Micronesia</v>
          </cell>
          <cell r="B261">
            <v>429</v>
          </cell>
          <cell r="C261">
            <v>554</v>
          </cell>
          <cell r="D261">
            <v>494</v>
          </cell>
          <cell r="F261">
            <v>55</v>
          </cell>
          <cell r="G261">
            <v>32</v>
          </cell>
          <cell r="H261">
            <v>27</v>
          </cell>
          <cell r="I261">
            <v>81</v>
          </cell>
          <cell r="J261">
            <v>28</v>
          </cell>
          <cell r="K261">
            <v>33</v>
          </cell>
          <cell r="L261">
            <v>32</v>
          </cell>
          <cell r="M261">
            <v>36</v>
          </cell>
          <cell r="N261">
            <v>45</v>
          </cell>
          <cell r="O261">
            <v>22</v>
          </cell>
          <cell r="P261">
            <v>24</v>
          </cell>
          <cell r="Q261">
            <v>16</v>
          </cell>
          <cell r="S261">
            <v>494</v>
          </cell>
          <cell r="T261">
            <v>431</v>
          </cell>
          <cell r="U261">
            <v>-0.12753036437246967</v>
          </cell>
        </row>
        <row r="262">
          <cell r="A262" t="str">
            <v xml:space="preserve"> </v>
          </cell>
        </row>
        <row r="263">
          <cell r="A263" t="str">
            <v xml:space="preserve">    - Chuuk ( Truk )</v>
          </cell>
          <cell r="B263">
            <v>9</v>
          </cell>
          <cell r="C263">
            <v>34</v>
          </cell>
          <cell r="D263">
            <v>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1</v>
          </cell>
          <cell r="O263">
            <v>3</v>
          </cell>
          <cell r="P263">
            <v>1</v>
          </cell>
          <cell r="Q263">
            <v>0</v>
          </cell>
          <cell r="S263">
            <v>2</v>
          </cell>
          <cell r="T263">
            <v>6</v>
          </cell>
          <cell r="U263">
            <v>2</v>
          </cell>
        </row>
        <row r="264">
          <cell r="A264" t="str">
            <v xml:space="preserve">    - Pohnpei ( Ponape )</v>
          </cell>
          <cell r="B264">
            <v>60</v>
          </cell>
          <cell r="C264">
            <v>61</v>
          </cell>
          <cell r="D264">
            <v>69</v>
          </cell>
          <cell r="F264">
            <v>6</v>
          </cell>
          <cell r="G264">
            <v>6</v>
          </cell>
          <cell r="H264">
            <v>3</v>
          </cell>
          <cell r="I264">
            <v>69</v>
          </cell>
          <cell r="J264">
            <v>6</v>
          </cell>
          <cell r="K264">
            <v>3</v>
          </cell>
          <cell r="L264">
            <v>6</v>
          </cell>
          <cell r="M264">
            <v>9</v>
          </cell>
          <cell r="N264">
            <v>22</v>
          </cell>
          <cell r="O264">
            <v>1</v>
          </cell>
          <cell r="P264">
            <v>2</v>
          </cell>
          <cell r="Q264">
            <v>5</v>
          </cell>
          <cell r="S264">
            <v>69</v>
          </cell>
          <cell r="T264">
            <v>138</v>
          </cell>
          <cell r="U264">
            <v>1</v>
          </cell>
        </row>
        <row r="265">
          <cell r="A265" t="str">
            <v xml:space="preserve">    - Yap</v>
          </cell>
          <cell r="B265">
            <v>9</v>
          </cell>
          <cell r="C265">
            <v>22</v>
          </cell>
          <cell r="D265">
            <v>11</v>
          </cell>
          <cell r="F265">
            <v>0</v>
          </cell>
          <cell r="G265">
            <v>0</v>
          </cell>
          <cell r="H265">
            <v>1</v>
          </cell>
          <cell r="I265">
            <v>2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11</v>
          </cell>
          <cell r="T265">
            <v>4</v>
          </cell>
          <cell r="U265">
            <v>-0.63636363636363635</v>
          </cell>
        </row>
        <row r="266">
          <cell r="A266" t="str">
            <v xml:space="preserve">    - Micronesia ( unsp. )</v>
          </cell>
          <cell r="B266">
            <v>351</v>
          </cell>
          <cell r="C266">
            <v>437</v>
          </cell>
          <cell r="D266">
            <v>412</v>
          </cell>
          <cell r="F266">
            <v>49</v>
          </cell>
          <cell r="G266">
            <v>26</v>
          </cell>
          <cell r="H266">
            <v>23</v>
          </cell>
          <cell r="I266">
            <v>10</v>
          </cell>
          <cell r="J266">
            <v>22</v>
          </cell>
          <cell r="K266">
            <v>30</v>
          </cell>
          <cell r="L266">
            <v>24</v>
          </cell>
          <cell r="M266">
            <v>27</v>
          </cell>
          <cell r="N266">
            <v>22</v>
          </cell>
          <cell r="O266">
            <v>18</v>
          </cell>
          <cell r="P266">
            <v>21</v>
          </cell>
          <cell r="Q266">
            <v>11</v>
          </cell>
          <cell r="S266">
            <v>412</v>
          </cell>
          <cell r="T266">
            <v>283</v>
          </cell>
          <cell r="U266">
            <v>-0.31310679611650483</v>
          </cell>
        </row>
        <row r="268">
          <cell r="A268" t="str">
            <v xml:space="preserve">    Republic of Marshall Is.</v>
          </cell>
          <cell r="B268">
            <v>65</v>
          </cell>
          <cell r="C268">
            <v>71</v>
          </cell>
          <cell r="D268">
            <v>109</v>
          </cell>
          <cell r="F268">
            <v>18</v>
          </cell>
          <cell r="G268">
            <v>7</v>
          </cell>
          <cell r="H268">
            <v>3</v>
          </cell>
          <cell r="I268">
            <v>5</v>
          </cell>
          <cell r="J268">
            <v>13</v>
          </cell>
          <cell r="K268">
            <v>11</v>
          </cell>
          <cell r="L268">
            <v>12</v>
          </cell>
          <cell r="M268">
            <v>5</v>
          </cell>
          <cell r="N268">
            <v>10</v>
          </cell>
          <cell r="O268">
            <v>13</v>
          </cell>
          <cell r="P268">
            <v>3</v>
          </cell>
          <cell r="Q268">
            <v>7</v>
          </cell>
          <cell r="R268">
            <v>0</v>
          </cell>
          <cell r="S268">
            <v>109</v>
          </cell>
          <cell r="T268">
            <v>107</v>
          </cell>
          <cell r="U268">
            <v>-1.834862385321101E-2</v>
          </cell>
        </row>
        <row r="270">
          <cell r="A270" t="str">
            <v xml:space="preserve">    - Majuro</v>
          </cell>
          <cell r="B270">
            <v>9</v>
          </cell>
          <cell r="C270">
            <v>11</v>
          </cell>
          <cell r="D270">
            <v>3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3</v>
          </cell>
          <cell r="T270">
            <v>1</v>
          </cell>
          <cell r="U270">
            <v>-0.66666666666666674</v>
          </cell>
        </row>
        <row r="271">
          <cell r="A271" t="str">
            <v xml:space="preserve">    - Marshall Is. ( unsp. )</v>
          </cell>
          <cell r="B271">
            <v>56</v>
          </cell>
          <cell r="C271">
            <v>60</v>
          </cell>
          <cell r="D271">
            <v>106</v>
          </cell>
          <cell r="F271">
            <v>18</v>
          </cell>
          <cell r="G271">
            <v>7</v>
          </cell>
          <cell r="H271">
            <v>3</v>
          </cell>
          <cell r="I271">
            <v>5</v>
          </cell>
          <cell r="J271">
            <v>13</v>
          </cell>
          <cell r="K271">
            <v>10</v>
          </cell>
          <cell r="L271">
            <v>12</v>
          </cell>
          <cell r="M271">
            <v>5</v>
          </cell>
          <cell r="N271">
            <v>10</v>
          </cell>
          <cell r="O271">
            <v>13</v>
          </cell>
          <cell r="P271">
            <v>3</v>
          </cell>
          <cell r="Q271">
            <v>7</v>
          </cell>
          <cell r="S271">
            <v>106</v>
          </cell>
          <cell r="T271">
            <v>106</v>
          </cell>
          <cell r="U271">
            <v>0</v>
          </cell>
        </row>
        <row r="273">
          <cell r="A273" t="str">
            <v xml:space="preserve">    Republic of Belau</v>
          </cell>
          <cell r="B273">
            <v>1084</v>
          </cell>
          <cell r="C273">
            <v>1010</v>
          </cell>
          <cell r="D273">
            <v>1480</v>
          </cell>
          <cell r="F273">
            <v>167</v>
          </cell>
          <cell r="G273">
            <v>125</v>
          </cell>
          <cell r="H273">
            <v>118</v>
          </cell>
          <cell r="I273">
            <v>81</v>
          </cell>
          <cell r="J273">
            <v>157</v>
          </cell>
          <cell r="K273">
            <v>129</v>
          </cell>
          <cell r="L273">
            <v>94</v>
          </cell>
          <cell r="M273">
            <v>154</v>
          </cell>
          <cell r="N273">
            <v>107</v>
          </cell>
          <cell r="O273">
            <v>76</v>
          </cell>
          <cell r="P273">
            <v>110</v>
          </cell>
          <cell r="Q273">
            <v>102</v>
          </cell>
          <cell r="S273">
            <v>1480</v>
          </cell>
          <cell r="T273">
            <v>1420</v>
          </cell>
          <cell r="U273">
            <v>-4.0540540540540571E-2</v>
          </cell>
        </row>
        <row r="275">
          <cell r="A275" t="str">
            <v xml:space="preserve">    Melanesia</v>
          </cell>
          <cell r="B275">
            <v>111</v>
          </cell>
          <cell r="C275">
            <v>127</v>
          </cell>
          <cell r="D275">
            <v>111</v>
          </cell>
          <cell r="F275">
            <v>27</v>
          </cell>
          <cell r="G275">
            <v>40</v>
          </cell>
          <cell r="H275">
            <v>12</v>
          </cell>
          <cell r="I275">
            <v>23</v>
          </cell>
          <cell r="J275">
            <v>14</v>
          </cell>
          <cell r="K275">
            <v>5</v>
          </cell>
          <cell r="L275">
            <v>9</v>
          </cell>
          <cell r="M275">
            <v>8</v>
          </cell>
          <cell r="N275">
            <v>6</v>
          </cell>
          <cell r="O275">
            <v>3</v>
          </cell>
          <cell r="P275">
            <v>7</v>
          </cell>
          <cell r="Q275">
            <v>8</v>
          </cell>
          <cell r="S275">
            <v>111</v>
          </cell>
          <cell r="T275">
            <v>162</v>
          </cell>
          <cell r="U275">
            <v>0.45945945945945943</v>
          </cell>
        </row>
        <row r="277">
          <cell r="A277" t="str">
            <v xml:space="preserve">    - Cook Is.</v>
          </cell>
          <cell r="B277">
            <v>0</v>
          </cell>
          <cell r="C277">
            <v>2</v>
          </cell>
          <cell r="D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 xml:space="preserve">    - Fiji Is.</v>
          </cell>
          <cell r="B278">
            <v>31</v>
          </cell>
          <cell r="C278">
            <v>58</v>
          </cell>
          <cell r="D278">
            <v>36</v>
          </cell>
          <cell r="F278">
            <v>16</v>
          </cell>
          <cell r="G278">
            <v>37</v>
          </cell>
          <cell r="H278">
            <v>7</v>
          </cell>
          <cell r="I278">
            <v>12</v>
          </cell>
          <cell r="J278">
            <v>8</v>
          </cell>
          <cell r="K278">
            <v>1</v>
          </cell>
          <cell r="L278">
            <v>5</v>
          </cell>
          <cell r="M278">
            <v>1</v>
          </cell>
          <cell r="N278">
            <v>3</v>
          </cell>
          <cell r="O278">
            <v>2</v>
          </cell>
          <cell r="P278">
            <v>5</v>
          </cell>
          <cell r="Q278">
            <v>4</v>
          </cell>
          <cell r="S278">
            <v>36</v>
          </cell>
          <cell r="T278">
            <v>101</v>
          </cell>
          <cell r="U278">
            <v>1.8055555555555554</v>
          </cell>
        </row>
        <row r="279">
          <cell r="A279" t="str">
            <v xml:space="preserve">    - Solomon Is.</v>
          </cell>
          <cell r="B279">
            <v>72</v>
          </cell>
          <cell r="C279">
            <v>58</v>
          </cell>
          <cell r="D279">
            <v>69</v>
          </cell>
          <cell r="F279">
            <v>10</v>
          </cell>
          <cell r="G279">
            <v>3</v>
          </cell>
          <cell r="H279">
            <v>5</v>
          </cell>
          <cell r="I279">
            <v>9</v>
          </cell>
          <cell r="J279">
            <v>6</v>
          </cell>
          <cell r="K279">
            <v>4</v>
          </cell>
          <cell r="L279">
            <v>4</v>
          </cell>
          <cell r="M279">
            <v>7</v>
          </cell>
          <cell r="N279">
            <v>3</v>
          </cell>
          <cell r="O279">
            <v>1</v>
          </cell>
          <cell r="P279">
            <v>2</v>
          </cell>
          <cell r="Q279">
            <v>3</v>
          </cell>
          <cell r="S279">
            <v>69</v>
          </cell>
          <cell r="T279">
            <v>57</v>
          </cell>
          <cell r="U279">
            <v>-0.17391304347826086</v>
          </cell>
        </row>
        <row r="280">
          <cell r="A280" t="str">
            <v xml:space="preserve">    - Vanuatu</v>
          </cell>
          <cell r="B280">
            <v>8</v>
          </cell>
          <cell r="C280">
            <v>9</v>
          </cell>
          <cell r="D280">
            <v>6</v>
          </cell>
          <cell r="F280">
            <v>1</v>
          </cell>
          <cell r="G280">
            <v>0</v>
          </cell>
          <cell r="H280">
            <v>0</v>
          </cell>
          <cell r="I280">
            <v>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S280">
            <v>6</v>
          </cell>
          <cell r="T280">
            <v>4</v>
          </cell>
          <cell r="U280">
            <v>-0.33333333333333337</v>
          </cell>
        </row>
        <row r="281">
          <cell r="A281" t="str">
            <v xml:space="preserve">    - Melanesia</v>
          </cell>
          <cell r="B281">
            <v>0</v>
          </cell>
          <cell r="C281">
            <v>0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</row>
        <row r="283">
          <cell r="A283" t="str">
            <v xml:space="preserve">    Polynesia</v>
          </cell>
          <cell r="B283">
            <v>6</v>
          </cell>
          <cell r="C283">
            <v>23</v>
          </cell>
          <cell r="D283">
            <v>11</v>
          </cell>
          <cell r="F283">
            <v>0</v>
          </cell>
          <cell r="G283">
            <v>1</v>
          </cell>
          <cell r="H283">
            <v>2</v>
          </cell>
          <cell r="I283">
            <v>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  <cell r="O283">
            <v>2</v>
          </cell>
          <cell r="P283">
            <v>0</v>
          </cell>
          <cell r="Q283">
            <v>0</v>
          </cell>
          <cell r="S283">
            <v>11</v>
          </cell>
          <cell r="T283">
            <v>7</v>
          </cell>
          <cell r="U283">
            <v>-0.36363636363636365</v>
          </cell>
        </row>
        <row r="285">
          <cell r="A285" t="str">
            <v xml:space="preserve">    - Samoa</v>
          </cell>
          <cell r="B285">
            <v>6</v>
          </cell>
          <cell r="C285">
            <v>23</v>
          </cell>
          <cell r="D285">
            <v>11</v>
          </cell>
          <cell r="F285">
            <v>0</v>
          </cell>
          <cell r="G285">
            <v>1</v>
          </cell>
          <cell r="H285">
            <v>2</v>
          </cell>
          <cell r="I285">
            <v>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  <cell r="O285">
            <v>2</v>
          </cell>
          <cell r="P285">
            <v>0</v>
          </cell>
          <cell r="Q285">
            <v>0</v>
          </cell>
          <cell r="S285">
            <v>11</v>
          </cell>
          <cell r="T285">
            <v>7</v>
          </cell>
          <cell r="U285">
            <v>-0.36363636363636365</v>
          </cell>
        </row>
        <row r="287">
          <cell r="A287" t="str">
            <v xml:space="preserve">    Trust Territories ( unsp. )</v>
          </cell>
          <cell r="B287">
            <v>0</v>
          </cell>
          <cell r="C287">
            <v>0</v>
          </cell>
          <cell r="D287">
            <v>1</v>
          </cell>
          <cell r="F287">
            <v>0</v>
          </cell>
          <cell r="G287">
            <v>9</v>
          </cell>
          <cell r="H287">
            <v>4</v>
          </cell>
          <cell r="I287">
            <v>2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</v>
          </cell>
          <cell r="T287">
            <v>15</v>
          </cell>
          <cell r="U287">
            <v>0</v>
          </cell>
        </row>
        <row r="291">
          <cell r="A291" t="str">
            <v>PHILIPPINE OVERSEAS EMPLOYMENT ADMINISTRATION</v>
          </cell>
        </row>
        <row r="292">
          <cell r="A292" t="str">
            <v>Deployed Overseas Filipino Workers by Destination</v>
          </cell>
        </row>
        <row r="295">
          <cell r="B295" t="str">
            <v xml:space="preserve">      1998</v>
          </cell>
          <cell r="C295" t="str">
            <v xml:space="preserve">      1999</v>
          </cell>
          <cell r="D295" t="str">
            <v xml:space="preserve">      2000</v>
          </cell>
          <cell r="F295">
            <v>36892</v>
          </cell>
          <cell r="G295">
            <v>36923</v>
          </cell>
          <cell r="H295">
            <v>36951</v>
          </cell>
          <cell r="I295">
            <v>36982</v>
          </cell>
          <cell r="J295">
            <v>37012</v>
          </cell>
          <cell r="K295">
            <v>37043</v>
          </cell>
          <cell r="L295">
            <v>37073</v>
          </cell>
          <cell r="M295">
            <v>37104</v>
          </cell>
          <cell r="N295">
            <v>37135</v>
          </cell>
          <cell r="O295">
            <v>37165</v>
          </cell>
          <cell r="P295">
            <v>37196</v>
          </cell>
          <cell r="Q295">
            <v>37226</v>
          </cell>
          <cell r="S295" t="str">
            <v xml:space="preserve">     2000</v>
          </cell>
          <cell r="T295" t="str">
            <v xml:space="preserve">     2001</v>
          </cell>
          <cell r="U295" t="str">
            <v>% Change</v>
          </cell>
        </row>
        <row r="298">
          <cell r="A298" t="str">
            <v>OCEANIA</v>
          </cell>
          <cell r="B298">
            <v>2524</v>
          </cell>
          <cell r="C298">
            <v>2424</v>
          </cell>
          <cell r="D298">
            <v>2386</v>
          </cell>
          <cell r="F298">
            <v>401</v>
          </cell>
          <cell r="G298">
            <v>159</v>
          </cell>
          <cell r="H298">
            <v>149</v>
          </cell>
          <cell r="I298">
            <v>88</v>
          </cell>
          <cell r="J298">
            <v>241</v>
          </cell>
          <cell r="K298">
            <v>176</v>
          </cell>
          <cell r="L298">
            <v>203</v>
          </cell>
          <cell r="M298">
            <v>154</v>
          </cell>
          <cell r="N298">
            <v>138</v>
          </cell>
          <cell r="O298">
            <v>108</v>
          </cell>
          <cell r="P298">
            <v>173</v>
          </cell>
          <cell r="Q298">
            <v>71</v>
          </cell>
          <cell r="S298">
            <v>2386</v>
          </cell>
          <cell r="T298">
            <v>2061</v>
          </cell>
          <cell r="U298">
            <v>-0.13621123218776199</v>
          </cell>
        </row>
        <row r="299">
          <cell r="A299" t="str">
            <v xml:space="preserve">    Australia</v>
          </cell>
          <cell r="B299">
            <v>182</v>
          </cell>
          <cell r="C299">
            <v>184</v>
          </cell>
          <cell r="D299">
            <v>234</v>
          </cell>
          <cell r="F299">
            <v>53</v>
          </cell>
          <cell r="G299">
            <v>4</v>
          </cell>
          <cell r="H299">
            <v>5</v>
          </cell>
          <cell r="I299">
            <v>15</v>
          </cell>
          <cell r="J299">
            <v>13</v>
          </cell>
          <cell r="K299">
            <v>10</v>
          </cell>
          <cell r="L299">
            <v>12</v>
          </cell>
          <cell r="M299">
            <v>11</v>
          </cell>
          <cell r="N299">
            <v>9</v>
          </cell>
          <cell r="O299">
            <v>4</v>
          </cell>
          <cell r="P299">
            <v>7</v>
          </cell>
          <cell r="Q299">
            <v>5</v>
          </cell>
          <cell r="S299">
            <v>234</v>
          </cell>
          <cell r="T299">
            <v>148</v>
          </cell>
          <cell r="U299">
            <v>-0.36752136752136755</v>
          </cell>
        </row>
        <row r="300">
          <cell r="A300" t="str">
            <v xml:space="preserve">    Nauru</v>
          </cell>
          <cell r="B300">
            <v>38</v>
          </cell>
          <cell r="C300">
            <v>37</v>
          </cell>
          <cell r="D300">
            <v>47</v>
          </cell>
          <cell r="F300">
            <v>4</v>
          </cell>
          <cell r="G300">
            <v>5</v>
          </cell>
          <cell r="H300">
            <v>1</v>
          </cell>
          <cell r="I300">
            <v>0</v>
          </cell>
          <cell r="J300">
            <v>3</v>
          </cell>
          <cell r="K300">
            <v>0</v>
          </cell>
          <cell r="L300">
            <v>0</v>
          </cell>
          <cell r="M300">
            <v>5</v>
          </cell>
          <cell r="N300">
            <v>2</v>
          </cell>
          <cell r="O300">
            <v>0</v>
          </cell>
          <cell r="P300">
            <v>0</v>
          </cell>
          <cell r="Q300">
            <v>0</v>
          </cell>
          <cell r="S300">
            <v>47</v>
          </cell>
          <cell r="T300">
            <v>20</v>
          </cell>
          <cell r="U300">
            <v>-0.57446808510638303</v>
          </cell>
        </row>
        <row r="301">
          <cell r="A301" t="str">
            <v xml:space="preserve">    New Caledonia</v>
          </cell>
          <cell r="B301">
            <v>3</v>
          </cell>
          <cell r="C301">
            <v>4</v>
          </cell>
          <cell r="D301">
            <v>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8</v>
          </cell>
          <cell r="T301">
            <v>0</v>
          </cell>
          <cell r="U301">
            <v>-1</v>
          </cell>
        </row>
        <row r="302">
          <cell r="A302" t="str">
            <v xml:space="preserve">    New Zealand</v>
          </cell>
          <cell r="B302">
            <v>75</v>
          </cell>
          <cell r="C302">
            <v>102</v>
          </cell>
          <cell r="D302">
            <v>110</v>
          </cell>
          <cell r="F302">
            <v>16</v>
          </cell>
          <cell r="G302">
            <v>42</v>
          </cell>
          <cell r="H302">
            <v>17</v>
          </cell>
          <cell r="I302">
            <v>1</v>
          </cell>
          <cell r="J302">
            <v>12</v>
          </cell>
          <cell r="K302">
            <v>10</v>
          </cell>
          <cell r="L302">
            <v>8</v>
          </cell>
          <cell r="M302">
            <v>11</v>
          </cell>
          <cell r="N302">
            <v>13</v>
          </cell>
          <cell r="O302">
            <v>3</v>
          </cell>
          <cell r="P302">
            <v>10</v>
          </cell>
          <cell r="Q302">
            <v>7</v>
          </cell>
          <cell r="S302">
            <v>110</v>
          </cell>
          <cell r="T302">
            <v>150</v>
          </cell>
          <cell r="U302">
            <v>0.36363636363636354</v>
          </cell>
        </row>
        <row r="303">
          <cell r="A303" t="str">
            <v xml:space="preserve">    Papua New Guinea</v>
          </cell>
          <cell r="B303">
            <v>2226</v>
          </cell>
          <cell r="C303">
            <v>2097</v>
          </cell>
          <cell r="D303">
            <v>1987</v>
          </cell>
          <cell r="F303">
            <v>328</v>
          </cell>
          <cell r="G303">
            <v>108</v>
          </cell>
          <cell r="H303">
            <v>126</v>
          </cell>
          <cell r="I303">
            <v>72</v>
          </cell>
          <cell r="J303">
            <v>213</v>
          </cell>
          <cell r="K303">
            <v>156</v>
          </cell>
          <cell r="L303">
            <v>183</v>
          </cell>
          <cell r="M303">
            <v>127</v>
          </cell>
          <cell r="N303">
            <v>114</v>
          </cell>
          <cell r="O303">
            <v>101</v>
          </cell>
          <cell r="P303">
            <v>156</v>
          </cell>
          <cell r="Q303">
            <v>59</v>
          </cell>
          <cell r="S303">
            <v>1987</v>
          </cell>
          <cell r="T303">
            <v>1743</v>
          </cell>
          <cell r="U303">
            <v>-0.12279818822345245</v>
          </cell>
        </row>
        <row r="306">
          <cell r="A306" t="str">
            <v xml:space="preserve">    UNSPECIFIED</v>
          </cell>
          <cell r="B306">
            <v>2</v>
          </cell>
          <cell r="C306">
            <v>0</v>
          </cell>
          <cell r="D306">
            <v>6921</v>
          </cell>
          <cell r="F306">
            <v>726</v>
          </cell>
          <cell r="G306">
            <v>424</v>
          </cell>
          <cell r="H306">
            <v>585</v>
          </cell>
          <cell r="I306">
            <v>551</v>
          </cell>
          <cell r="J306">
            <v>653</v>
          </cell>
          <cell r="K306">
            <v>660</v>
          </cell>
          <cell r="L306">
            <v>603</v>
          </cell>
          <cell r="M306">
            <v>1072</v>
          </cell>
          <cell r="N306">
            <v>1784</v>
          </cell>
          <cell r="O306">
            <v>2322</v>
          </cell>
          <cell r="P306">
            <v>1276</v>
          </cell>
          <cell r="Q306">
            <v>874</v>
          </cell>
          <cell r="S306">
            <v>6921</v>
          </cell>
          <cell r="T306">
            <v>11530</v>
          </cell>
          <cell r="U306">
            <v>0.6659442277127583</v>
          </cell>
        </row>
        <row r="309">
          <cell r="A309" t="str">
            <v>Deployed Landbased Total</v>
          </cell>
          <cell r="B309">
            <v>638343</v>
          </cell>
          <cell r="C309">
            <v>640331</v>
          </cell>
          <cell r="D309">
            <v>643304</v>
          </cell>
          <cell r="F309">
            <v>84734</v>
          </cell>
          <cell r="G309">
            <v>49047</v>
          </cell>
          <cell r="H309">
            <v>46887</v>
          </cell>
          <cell r="I309">
            <v>58116</v>
          </cell>
          <cell r="J309">
            <v>65274</v>
          </cell>
          <cell r="K309">
            <v>59186</v>
          </cell>
          <cell r="L309">
            <v>53543</v>
          </cell>
          <cell r="M309">
            <v>60186</v>
          </cell>
          <cell r="N309">
            <v>54192</v>
          </cell>
          <cell r="O309">
            <v>47265</v>
          </cell>
          <cell r="P309">
            <v>44554</v>
          </cell>
          <cell r="Q309">
            <v>38655</v>
          </cell>
          <cell r="S309">
            <v>643304</v>
          </cell>
          <cell r="T309">
            <v>661639</v>
          </cell>
          <cell r="U309">
            <v>2.8501299541118907E-2</v>
          </cell>
        </row>
        <row r="311">
          <cell r="A311" t="str">
            <v>Deployed Seabased Total</v>
          </cell>
          <cell r="B311">
            <v>193300</v>
          </cell>
          <cell r="C311">
            <v>196689</v>
          </cell>
          <cell r="D311">
            <v>198324</v>
          </cell>
          <cell r="F311">
            <v>16358</v>
          </cell>
          <cell r="G311">
            <v>15460</v>
          </cell>
          <cell r="H311">
            <v>18156</v>
          </cell>
          <cell r="I311">
            <v>16503</v>
          </cell>
          <cell r="J311">
            <v>18363</v>
          </cell>
          <cell r="K311">
            <v>16260</v>
          </cell>
          <cell r="L311">
            <v>17306</v>
          </cell>
          <cell r="M311">
            <v>16979</v>
          </cell>
          <cell r="N311">
            <v>16815</v>
          </cell>
          <cell r="O311">
            <v>18354</v>
          </cell>
          <cell r="P311">
            <v>18777</v>
          </cell>
          <cell r="Q311">
            <v>15620</v>
          </cell>
          <cell r="S311">
            <v>198324</v>
          </cell>
          <cell r="T311">
            <v>204951</v>
          </cell>
          <cell r="U311">
            <v>3.3415017849579565E-2</v>
          </cell>
        </row>
        <row r="313">
          <cell r="A313" t="str">
            <v xml:space="preserve">G R A N D    T O T A L  </v>
          </cell>
          <cell r="B313">
            <v>831643</v>
          </cell>
          <cell r="C313">
            <v>837020</v>
          </cell>
          <cell r="D313">
            <v>841628</v>
          </cell>
          <cell r="F313">
            <v>101092</v>
          </cell>
          <cell r="G313">
            <v>64507</v>
          </cell>
          <cell r="H313">
            <v>65043</v>
          </cell>
          <cell r="I313">
            <v>74619</v>
          </cell>
          <cell r="J313">
            <v>83637</v>
          </cell>
          <cell r="K313">
            <v>75446</v>
          </cell>
          <cell r="L313">
            <v>70849</v>
          </cell>
          <cell r="M313">
            <v>77165</v>
          </cell>
          <cell r="N313">
            <v>71007</v>
          </cell>
          <cell r="O313">
            <v>65619</v>
          </cell>
          <cell r="P313">
            <v>63331</v>
          </cell>
          <cell r="Q313">
            <v>54275</v>
          </cell>
          <cell r="S313">
            <v>841628</v>
          </cell>
          <cell r="T313">
            <v>866590</v>
          </cell>
          <cell r="U313">
            <v>2.9659184342726297E-2</v>
          </cell>
        </row>
        <row r="315">
          <cell r="A315" t="str">
            <v>Processed by : Policies and Programs Division</v>
          </cell>
        </row>
        <row r="316">
          <cell r="A316" t="str">
            <v xml:space="preserve">                       : PLANNING BRANCH</v>
          </cell>
        </row>
        <row r="318">
          <cell r="A318" t="str">
            <v>*Based on the report of POEA's Labor Assistance Center on the actual departures of OFWs at the international airports.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uthNot Ann"/>
      <sheetName val="AuthNot"/>
      <sheetName val="AuthNot Percent Change"/>
      <sheetName val="ANS -Curr to Year ago % Change"/>
      <sheetName val="Authnot Prelim"/>
      <sheetName val="Authnot First"/>
      <sheetName val="Authnot Second"/>
      <sheetName val="StartsAnn Percent Change"/>
      <sheetName val="StartsUA Prelim"/>
      <sheetName val="StartsUA First"/>
      <sheetName val="StartsUA Second"/>
      <sheetName val="StartsSA Percent Change"/>
      <sheetName val="ST -Curr to Year ago % Change "/>
      <sheetName val="StartsSA  Prelim"/>
      <sheetName val="StartsSA First"/>
      <sheetName val="StartsSA Sec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veloping Countries List"/>
      <sheetName val="Comparison"/>
      <sheetName val="OECD ODA Recipients"/>
      <sheetName val="World Bank Classifications"/>
    </sheetNames>
    <sheetDataSet>
      <sheetData sheetId="0">
        <row r="4">
          <cell r="A4" t="str">
            <v>Country</v>
          </cell>
        </row>
      </sheetData>
      <sheetData sheetId="1"/>
      <sheetData sheetId="2">
        <row r="5">
          <cell r="A5" t="str">
            <v>Albania</v>
          </cell>
          <cell r="B5" t="str">
            <v>Europe</v>
          </cell>
          <cell r="C5" t="str">
            <v>Europe</v>
          </cell>
        </row>
        <row r="6">
          <cell r="A6" t="str">
            <v>Belarus</v>
          </cell>
          <cell r="B6" t="str">
            <v>Europe</v>
          </cell>
          <cell r="C6" t="str">
            <v>Europe</v>
          </cell>
        </row>
        <row r="7">
          <cell r="A7" t="str">
            <v>Bosnia-Herzegovina</v>
          </cell>
          <cell r="B7" t="str">
            <v>Europe</v>
          </cell>
          <cell r="C7" t="str">
            <v>Europe</v>
          </cell>
        </row>
        <row r="8">
          <cell r="A8" t="str">
            <v>Croatia</v>
          </cell>
          <cell r="B8" t="str">
            <v>Europe</v>
          </cell>
          <cell r="C8" t="str">
            <v>Europe</v>
          </cell>
        </row>
        <row r="9">
          <cell r="A9" t="str">
            <v>Cyprus</v>
          </cell>
          <cell r="B9" t="str">
            <v>Europe</v>
          </cell>
          <cell r="C9" t="str">
            <v>Europe</v>
          </cell>
        </row>
        <row r="10">
          <cell r="A10" t="str">
            <v>Gibraltar</v>
          </cell>
          <cell r="B10" t="str">
            <v>Europe</v>
          </cell>
          <cell r="C10" t="str">
            <v>Europe</v>
          </cell>
        </row>
        <row r="11">
          <cell r="A11" t="str">
            <v>Kosovo</v>
          </cell>
          <cell r="B11" t="str">
            <v>Europe</v>
          </cell>
          <cell r="C11" t="str">
            <v>Europe</v>
          </cell>
        </row>
        <row r="12">
          <cell r="A12" t="str">
            <v>Macedonia, FYR</v>
          </cell>
          <cell r="B12" t="str">
            <v>Europe</v>
          </cell>
          <cell r="C12" t="str">
            <v>Europe</v>
          </cell>
        </row>
        <row r="13">
          <cell r="A13" t="str">
            <v>Malta</v>
          </cell>
          <cell r="B13" t="str">
            <v>Europe</v>
          </cell>
          <cell r="C13" t="str">
            <v>Europe</v>
          </cell>
        </row>
        <row r="14">
          <cell r="A14" t="str">
            <v>Moldova</v>
          </cell>
          <cell r="B14" t="str">
            <v>Europe</v>
          </cell>
          <cell r="C14" t="str">
            <v>Europe</v>
          </cell>
        </row>
        <row r="15">
          <cell r="A15" t="str">
            <v>Montenegro</v>
          </cell>
          <cell r="B15" t="str">
            <v>Europe</v>
          </cell>
          <cell r="C15" t="str">
            <v>Europe</v>
          </cell>
        </row>
        <row r="16">
          <cell r="A16" t="str">
            <v>Serbia</v>
          </cell>
          <cell r="B16" t="str">
            <v>Europe</v>
          </cell>
          <cell r="C16" t="str">
            <v>Europe</v>
          </cell>
        </row>
        <row r="17">
          <cell r="A17" t="str">
            <v>Slovenia</v>
          </cell>
          <cell r="B17" t="str">
            <v>Europe</v>
          </cell>
          <cell r="C17" t="str">
            <v>Europe</v>
          </cell>
        </row>
        <row r="18">
          <cell r="A18" t="str">
            <v>States Ex-Yugoslavia</v>
          </cell>
          <cell r="B18" t="str">
            <v>Europe</v>
          </cell>
          <cell r="C18" t="str">
            <v>Europe</v>
          </cell>
        </row>
        <row r="19">
          <cell r="A19" t="str">
            <v>Turkey</v>
          </cell>
          <cell r="B19" t="str">
            <v>Europe</v>
          </cell>
          <cell r="C19" t="str">
            <v>Europe</v>
          </cell>
        </row>
        <row r="20">
          <cell r="A20" t="str">
            <v>Ukraine</v>
          </cell>
          <cell r="B20" t="str">
            <v>Europe</v>
          </cell>
          <cell r="C20" t="str">
            <v>Europe</v>
          </cell>
        </row>
        <row r="21">
          <cell r="A21" t="str">
            <v>Algeria</v>
          </cell>
          <cell r="B21" t="str">
            <v>Africa</v>
          </cell>
          <cell r="C21" t="str">
            <v>North of Sahara</v>
          </cell>
        </row>
        <row r="22">
          <cell r="A22" t="str">
            <v>Egypt</v>
          </cell>
          <cell r="B22" t="str">
            <v>Africa</v>
          </cell>
          <cell r="C22" t="str">
            <v>North of Sahara</v>
          </cell>
        </row>
        <row r="23">
          <cell r="A23" t="str">
            <v>Libya</v>
          </cell>
          <cell r="B23" t="str">
            <v>Africa</v>
          </cell>
          <cell r="C23" t="str">
            <v>North of Sahara</v>
          </cell>
        </row>
        <row r="24">
          <cell r="A24" t="str">
            <v>Morocco</v>
          </cell>
          <cell r="B24" t="str">
            <v>Africa</v>
          </cell>
          <cell r="C24" t="str">
            <v>North of Sahara</v>
          </cell>
        </row>
        <row r="25">
          <cell r="A25" t="str">
            <v>Tunisia</v>
          </cell>
          <cell r="B25" t="str">
            <v>Africa</v>
          </cell>
          <cell r="C25" t="str">
            <v>North of Sahara</v>
          </cell>
        </row>
        <row r="26">
          <cell r="A26" t="str">
            <v>Angola</v>
          </cell>
          <cell r="B26" t="str">
            <v>Africa</v>
          </cell>
          <cell r="C26" t="str">
            <v>South of Sahara</v>
          </cell>
        </row>
        <row r="27">
          <cell r="A27" t="str">
            <v>Benin</v>
          </cell>
          <cell r="B27" t="str">
            <v>Africa</v>
          </cell>
          <cell r="C27" t="str">
            <v>South of Sahara</v>
          </cell>
        </row>
        <row r="28">
          <cell r="A28" t="str">
            <v>Botswana</v>
          </cell>
          <cell r="B28" t="str">
            <v>Africa</v>
          </cell>
          <cell r="C28" t="str">
            <v>South of Sahara</v>
          </cell>
        </row>
        <row r="29">
          <cell r="A29" t="str">
            <v>Burkina Faso</v>
          </cell>
          <cell r="B29" t="str">
            <v>Africa</v>
          </cell>
          <cell r="C29" t="str">
            <v>South of Sahara</v>
          </cell>
        </row>
        <row r="30">
          <cell r="A30" t="str">
            <v>Burundi</v>
          </cell>
          <cell r="B30" t="str">
            <v>Africa</v>
          </cell>
          <cell r="C30" t="str">
            <v>South of Sahara</v>
          </cell>
        </row>
        <row r="31">
          <cell r="A31" t="str">
            <v>Cameroon</v>
          </cell>
          <cell r="B31" t="str">
            <v>Africa</v>
          </cell>
          <cell r="C31" t="str">
            <v>South of Sahara</v>
          </cell>
        </row>
        <row r="32">
          <cell r="A32" t="str">
            <v>Cape Verde</v>
          </cell>
          <cell r="B32" t="str">
            <v>Africa</v>
          </cell>
          <cell r="C32" t="str">
            <v>South of Sahara</v>
          </cell>
        </row>
        <row r="33">
          <cell r="A33" t="str">
            <v>Central African Rep.</v>
          </cell>
          <cell r="B33" t="str">
            <v>Africa</v>
          </cell>
          <cell r="C33" t="str">
            <v>South of Sahara</v>
          </cell>
        </row>
        <row r="34">
          <cell r="A34" t="str">
            <v>Chad</v>
          </cell>
          <cell r="B34" t="str">
            <v>Africa</v>
          </cell>
          <cell r="C34" t="str">
            <v>South of Sahara</v>
          </cell>
        </row>
        <row r="35">
          <cell r="A35" t="str">
            <v>Comoros</v>
          </cell>
          <cell r="B35" t="str">
            <v>Africa</v>
          </cell>
          <cell r="C35" t="str">
            <v>South of Sahara</v>
          </cell>
        </row>
        <row r="36">
          <cell r="A36" t="str">
            <v>Congo, Dem. Rep.</v>
          </cell>
          <cell r="B36" t="str">
            <v>Africa</v>
          </cell>
          <cell r="C36" t="str">
            <v>South of Sahara</v>
          </cell>
        </row>
        <row r="37">
          <cell r="A37" t="str">
            <v>Congo, Rep.</v>
          </cell>
          <cell r="B37" t="str">
            <v>Africa</v>
          </cell>
          <cell r="C37" t="str">
            <v>South of Sahara</v>
          </cell>
        </row>
        <row r="38">
          <cell r="A38" t="str">
            <v>Cote d'Ivoire</v>
          </cell>
          <cell r="B38" t="str">
            <v>Africa</v>
          </cell>
          <cell r="C38" t="str">
            <v>South of Sahara</v>
          </cell>
        </row>
        <row r="39">
          <cell r="A39" t="str">
            <v>Djibouti</v>
          </cell>
          <cell r="B39" t="str">
            <v>Africa</v>
          </cell>
          <cell r="C39" t="str">
            <v>South of Sahara</v>
          </cell>
        </row>
        <row r="40">
          <cell r="A40" t="str">
            <v>East African Community</v>
          </cell>
          <cell r="B40" t="str">
            <v>Africa</v>
          </cell>
          <cell r="C40" t="str">
            <v>South of Sahara</v>
          </cell>
        </row>
        <row r="41">
          <cell r="A41" t="str">
            <v>Equatorial Guinea</v>
          </cell>
          <cell r="B41" t="str">
            <v>Africa</v>
          </cell>
          <cell r="C41" t="str">
            <v>South of Sahara</v>
          </cell>
        </row>
        <row r="42">
          <cell r="A42" t="str">
            <v>Eritrea</v>
          </cell>
          <cell r="B42" t="str">
            <v>Africa</v>
          </cell>
          <cell r="C42" t="str">
            <v>South of Sahara</v>
          </cell>
        </row>
        <row r="43">
          <cell r="A43" t="str">
            <v>Ethiopia</v>
          </cell>
          <cell r="B43" t="str">
            <v>Africa</v>
          </cell>
          <cell r="C43" t="str">
            <v>South of Sahara</v>
          </cell>
        </row>
        <row r="44">
          <cell r="A44" t="str">
            <v>Gabon</v>
          </cell>
          <cell r="B44" t="str">
            <v>Africa</v>
          </cell>
          <cell r="C44" t="str">
            <v>South of Sahara</v>
          </cell>
        </row>
        <row r="45">
          <cell r="A45" t="str">
            <v>Gambia</v>
          </cell>
          <cell r="B45" t="str">
            <v>Africa</v>
          </cell>
          <cell r="C45" t="str">
            <v>South of Sahara</v>
          </cell>
        </row>
        <row r="46">
          <cell r="A46" t="str">
            <v>Ghana</v>
          </cell>
          <cell r="B46" t="str">
            <v>Africa</v>
          </cell>
          <cell r="C46" t="str">
            <v>South of Sahara</v>
          </cell>
        </row>
        <row r="47">
          <cell r="A47" t="str">
            <v>Guinea</v>
          </cell>
          <cell r="B47" t="str">
            <v>Africa</v>
          </cell>
          <cell r="C47" t="str">
            <v>South of Sahara</v>
          </cell>
        </row>
        <row r="48">
          <cell r="A48" t="str">
            <v>Guinea-Bissau</v>
          </cell>
          <cell r="B48" t="str">
            <v>Africa</v>
          </cell>
          <cell r="C48" t="str">
            <v>South of Sahara</v>
          </cell>
        </row>
        <row r="49">
          <cell r="A49" t="str">
            <v>Kenya</v>
          </cell>
          <cell r="B49" t="str">
            <v>Africa</v>
          </cell>
          <cell r="C49" t="str">
            <v>South of Sahara</v>
          </cell>
        </row>
        <row r="50">
          <cell r="A50" t="str">
            <v>Lesotho</v>
          </cell>
          <cell r="B50" t="str">
            <v>Africa</v>
          </cell>
          <cell r="C50" t="str">
            <v>South of Sahara</v>
          </cell>
        </row>
        <row r="51">
          <cell r="A51" t="str">
            <v>Liberia</v>
          </cell>
          <cell r="B51" t="str">
            <v>Africa</v>
          </cell>
          <cell r="C51" t="str">
            <v>South of Sahara</v>
          </cell>
        </row>
        <row r="52">
          <cell r="A52" t="str">
            <v>Madagascar</v>
          </cell>
          <cell r="B52" t="str">
            <v>Africa</v>
          </cell>
          <cell r="C52" t="str">
            <v>South of Sahara</v>
          </cell>
        </row>
        <row r="53">
          <cell r="A53" t="str">
            <v>Malawi</v>
          </cell>
          <cell r="B53" t="str">
            <v>Africa</v>
          </cell>
          <cell r="C53" t="str">
            <v>South of Sahara</v>
          </cell>
        </row>
        <row r="54">
          <cell r="A54" t="str">
            <v>Mali</v>
          </cell>
          <cell r="B54" t="str">
            <v>Africa</v>
          </cell>
          <cell r="C54" t="str">
            <v>South of Sahara</v>
          </cell>
        </row>
        <row r="55">
          <cell r="A55" t="str">
            <v>Mauritania</v>
          </cell>
          <cell r="B55" t="str">
            <v>Africa</v>
          </cell>
          <cell r="C55" t="str">
            <v>South of Sahara</v>
          </cell>
        </row>
        <row r="56">
          <cell r="A56" t="str">
            <v>Mauritius</v>
          </cell>
          <cell r="B56" t="str">
            <v>Africa</v>
          </cell>
          <cell r="C56" t="str">
            <v>South of Sahara</v>
          </cell>
        </row>
        <row r="57">
          <cell r="A57" t="str">
            <v>Mayotte</v>
          </cell>
          <cell r="B57" t="str">
            <v>Africa</v>
          </cell>
          <cell r="C57" t="str">
            <v>South of Sahara</v>
          </cell>
        </row>
        <row r="58">
          <cell r="A58" t="str">
            <v>Mozambique</v>
          </cell>
          <cell r="B58" t="str">
            <v>Africa</v>
          </cell>
          <cell r="C58" t="str">
            <v>South of Sahara</v>
          </cell>
        </row>
        <row r="59">
          <cell r="A59" t="str">
            <v>Namibia</v>
          </cell>
          <cell r="B59" t="str">
            <v>Africa</v>
          </cell>
          <cell r="C59" t="str">
            <v>South of Sahara</v>
          </cell>
        </row>
        <row r="60">
          <cell r="A60" t="str">
            <v>Niger</v>
          </cell>
          <cell r="B60" t="str">
            <v>Africa</v>
          </cell>
          <cell r="C60" t="str">
            <v>South of Sahara</v>
          </cell>
        </row>
        <row r="61">
          <cell r="A61" t="str">
            <v>Nigeria</v>
          </cell>
          <cell r="B61" t="str">
            <v>Africa</v>
          </cell>
          <cell r="C61" t="str">
            <v>South of Sahara</v>
          </cell>
        </row>
        <row r="62">
          <cell r="A62" t="str">
            <v>Rwanda</v>
          </cell>
          <cell r="B62" t="str">
            <v>Africa</v>
          </cell>
          <cell r="C62" t="str">
            <v>South of Sahara</v>
          </cell>
        </row>
        <row r="63">
          <cell r="A63" t="str">
            <v>Sao Tome &amp; Principe</v>
          </cell>
          <cell r="B63" t="str">
            <v>Africa</v>
          </cell>
          <cell r="C63" t="str">
            <v>South of Sahara</v>
          </cell>
        </row>
        <row r="64">
          <cell r="A64" t="str">
            <v>Senegal</v>
          </cell>
          <cell r="B64" t="str">
            <v>Africa</v>
          </cell>
          <cell r="C64" t="str">
            <v>South of Sahara</v>
          </cell>
        </row>
        <row r="65">
          <cell r="A65" t="str">
            <v>Seychelles</v>
          </cell>
          <cell r="B65" t="str">
            <v>Africa</v>
          </cell>
          <cell r="C65" t="str">
            <v>South of Sahara</v>
          </cell>
        </row>
        <row r="66">
          <cell r="A66" t="str">
            <v>Sierra Leone</v>
          </cell>
          <cell r="B66" t="str">
            <v>Africa</v>
          </cell>
          <cell r="C66" t="str">
            <v>South of Sahara</v>
          </cell>
        </row>
        <row r="67">
          <cell r="A67" t="str">
            <v>Somalia</v>
          </cell>
          <cell r="B67" t="str">
            <v>Africa</v>
          </cell>
          <cell r="C67" t="str">
            <v>South of Sahara</v>
          </cell>
        </row>
        <row r="68">
          <cell r="A68" t="str">
            <v>South Africa</v>
          </cell>
          <cell r="B68" t="str">
            <v>Africa</v>
          </cell>
          <cell r="C68" t="str">
            <v>South of Sahara</v>
          </cell>
        </row>
        <row r="69">
          <cell r="A69" t="str">
            <v>St. Helena</v>
          </cell>
          <cell r="B69" t="str">
            <v>Africa</v>
          </cell>
          <cell r="C69" t="str">
            <v>South of Sahara</v>
          </cell>
        </row>
        <row r="70">
          <cell r="A70" t="str">
            <v>Sudan</v>
          </cell>
          <cell r="B70" t="str">
            <v>Africa</v>
          </cell>
          <cell r="C70" t="str">
            <v>South of Sahara</v>
          </cell>
        </row>
        <row r="71">
          <cell r="A71" t="str">
            <v>Swaziland</v>
          </cell>
          <cell r="B71" t="str">
            <v>Africa</v>
          </cell>
          <cell r="C71" t="str">
            <v>South of Sahara</v>
          </cell>
        </row>
        <row r="72">
          <cell r="A72" t="str">
            <v>Tanzania</v>
          </cell>
          <cell r="B72" t="str">
            <v>Africa</v>
          </cell>
          <cell r="C72" t="str">
            <v>South of Sahara</v>
          </cell>
        </row>
        <row r="73">
          <cell r="A73" t="str">
            <v>Togo</v>
          </cell>
          <cell r="B73" t="str">
            <v>Africa</v>
          </cell>
          <cell r="C73" t="str">
            <v>South of Sahara</v>
          </cell>
        </row>
        <row r="74">
          <cell r="A74" t="str">
            <v>Uganda</v>
          </cell>
          <cell r="B74" t="str">
            <v>Africa</v>
          </cell>
          <cell r="C74" t="str">
            <v>South of Sahara</v>
          </cell>
        </row>
        <row r="75">
          <cell r="A75" t="str">
            <v>Zambia</v>
          </cell>
          <cell r="B75" t="str">
            <v>Africa</v>
          </cell>
          <cell r="C75" t="str">
            <v>South of Sahara</v>
          </cell>
        </row>
        <row r="76">
          <cell r="A76" t="str">
            <v>Zimbabwe</v>
          </cell>
          <cell r="B76" t="str">
            <v>Africa</v>
          </cell>
          <cell r="C76" t="str">
            <v>South of Sahara</v>
          </cell>
        </row>
        <row r="77">
          <cell r="A77" t="str">
            <v>Anguilla</v>
          </cell>
          <cell r="B77" t="str">
            <v>America</v>
          </cell>
          <cell r="C77" t="str">
            <v>North &amp; Central America</v>
          </cell>
        </row>
        <row r="78">
          <cell r="A78" t="str">
            <v>Antigua and Barbuda</v>
          </cell>
          <cell r="B78" t="str">
            <v>America</v>
          </cell>
          <cell r="C78" t="str">
            <v>North &amp; Central America</v>
          </cell>
        </row>
        <row r="79">
          <cell r="A79" t="str">
            <v>Aruba</v>
          </cell>
          <cell r="B79" t="str">
            <v>America</v>
          </cell>
          <cell r="C79" t="str">
            <v>North &amp; Central America</v>
          </cell>
        </row>
        <row r="80">
          <cell r="A80" t="str">
            <v>Bahamas</v>
          </cell>
          <cell r="B80" t="str">
            <v>America</v>
          </cell>
          <cell r="C80" t="str">
            <v>North &amp; Central America</v>
          </cell>
        </row>
        <row r="81">
          <cell r="A81" t="str">
            <v>Barbados</v>
          </cell>
          <cell r="B81" t="str">
            <v>America</v>
          </cell>
          <cell r="C81" t="str">
            <v>North &amp; Central America</v>
          </cell>
        </row>
        <row r="82">
          <cell r="A82" t="str">
            <v>Belize</v>
          </cell>
          <cell r="B82" t="str">
            <v>America</v>
          </cell>
          <cell r="C82" t="str">
            <v>North &amp; Central America</v>
          </cell>
        </row>
        <row r="83">
          <cell r="A83" t="str">
            <v>Bermuda</v>
          </cell>
          <cell r="B83" t="str">
            <v>America</v>
          </cell>
          <cell r="C83" t="str">
            <v>North &amp; Central America</v>
          </cell>
        </row>
        <row r="84">
          <cell r="A84" t="str">
            <v>Cayman Islands</v>
          </cell>
          <cell r="B84" t="str">
            <v>America</v>
          </cell>
          <cell r="C84" t="str">
            <v>North &amp; Central America</v>
          </cell>
        </row>
        <row r="85">
          <cell r="A85" t="str">
            <v>Costa Rica</v>
          </cell>
          <cell r="B85" t="str">
            <v>America</v>
          </cell>
          <cell r="C85" t="str">
            <v>North &amp; Central America</v>
          </cell>
        </row>
        <row r="86">
          <cell r="A86" t="str">
            <v>Cuba</v>
          </cell>
          <cell r="B86" t="str">
            <v>America</v>
          </cell>
          <cell r="C86" t="str">
            <v>North &amp; Central America</v>
          </cell>
        </row>
        <row r="87">
          <cell r="A87" t="str">
            <v>Dominica</v>
          </cell>
          <cell r="B87" t="str">
            <v>America</v>
          </cell>
          <cell r="C87" t="str">
            <v>North &amp; Central America</v>
          </cell>
        </row>
        <row r="88">
          <cell r="A88" t="str">
            <v>Dominican Republic</v>
          </cell>
          <cell r="B88" t="str">
            <v>America</v>
          </cell>
          <cell r="C88" t="str">
            <v>North &amp; Central America</v>
          </cell>
        </row>
        <row r="89">
          <cell r="A89" t="str">
            <v>El Salvador</v>
          </cell>
          <cell r="B89" t="str">
            <v>America</v>
          </cell>
          <cell r="C89" t="str">
            <v>North &amp; Central America</v>
          </cell>
        </row>
        <row r="90">
          <cell r="A90" t="str">
            <v>Grenada</v>
          </cell>
          <cell r="B90" t="str">
            <v>America</v>
          </cell>
          <cell r="C90" t="str">
            <v>North &amp; Central America</v>
          </cell>
        </row>
        <row r="91">
          <cell r="A91" t="str">
            <v>Guatemala</v>
          </cell>
          <cell r="B91" t="str">
            <v>America</v>
          </cell>
          <cell r="C91" t="str">
            <v>North &amp; Central America</v>
          </cell>
        </row>
        <row r="92">
          <cell r="A92" t="str">
            <v>Haiti</v>
          </cell>
          <cell r="B92" t="str">
            <v>America</v>
          </cell>
          <cell r="C92" t="str">
            <v>North &amp; Central America</v>
          </cell>
        </row>
        <row r="93">
          <cell r="A93" t="str">
            <v>Honduras</v>
          </cell>
          <cell r="B93" t="str">
            <v>America</v>
          </cell>
          <cell r="C93" t="str">
            <v>North &amp; Central America</v>
          </cell>
        </row>
        <row r="94">
          <cell r="A94" t="str">
            <v>Jamaica</v>
          </cell>
          <cell r="B94" t="str">
            <v>America</v>
          </cell>
          <cell r="C94" t="str">
            <v>North &amp; Central America</v>
          </cell>
        </row>
        <row r="95">
          <cell r="A95" t="str">
            <v>Mexico</v>
          </cell>
          <cell r="B95" t="str">
            <v>America</v>
          </cell>
          <cell r="C95" t="str">
            <v>North &amp; Central America</v>
          </cell>
        </row>
        <row r="96">
          <cell r="A96" t="str">
            <v>Montserrat</v>
          </cell>
          <cell r="B96" t="str">
            <v>America</v>
          </cell>
          <cell r="C96" t="str">
            <v>North &amp; Central America</v>
          </cell>
        </row>
        <row r="97">
          <cell r="A97" t="str">
            <v>Netherlands Antilles</v>
          </cell>
          <cell r="B97" t="str">
            <v>America</v>
          </cell>
          <cell r="C97" t="str">
            <v>North &amp; Central America</v>
          </cell>
        </row>
        <row r="98">
          <cell r="A98" t="str">
            <v>Nicaragua</v>
          </cell>
          <cell r="B98" t="str">
            <v>America</v>
          </cell>
          <cell r="C98" t="str">
            <v>North &amp; Central America</v>
          </cell>
        </row>
        <row r="99">
          <cell r="A99" t="str">
            <v>Panama</v>
          </cell>
          <cell r="B99" t="str">
            <v>America</v>
          </cell>
          <cell r="C99" t="str">
            <v>North &amp; Central America</v>
          </cell>
        </row>
        <row r="100">
          <cell r="A100" t="str">
            <v>St. Kitts-Nevis</v>
          </cell>
          <cell r="B100" t="str">
            <v>America</v>
          </cell>
          <cell r="C100" t="str">
            <v>North &amp; Central America</v>
          </cell>
        </row>
        <row r="101">
          <cell r="A101" t="str">
            <v>St. Lucia</v>
          </cell>
          <cell r="B101" t="str">
            <v>America</v>
          </cell>
          <cell r="C101" t="str">
            <v>North &amp; Central America</v>
          </cell>
        </row>
        <row r="102">
          <cell r="A102" t="str">
            <v>St.Vincent &amp; Grenadines</v>
          </cell>
          <cell r="B102" t="str">
            <v>America</v>
          </cell>
          <cell r="C102" t="str">
            <v>North &amp; Central America</v>
          </cell>
        </row>
        <row r="103">
          <cell r="A103" t="str">
            <v>Trinidad and Tobago</v>
          </cell>
          <cell r="B103" t="str">
            <v>America</v>
          </cell>
          <cell r="C103" t="str">
            <v>North &amp; Central America</v>
          </cell>
        </row>
        <row r="104">
          <cell r="A104" t="str">
            <v>Turks and Caicos Islands</v>
          </cell>
          <cell r="B104" t="str">
            <v>America</v>
          </cell>
          <cell r="C104" t="str">
            <v>North &amp; Central America</v>
          </cell>
        </row>
        <row r="105">
          <cell r="A105" t="str">
            <v>Virgin Islands (UK)</v>
          </cell>
          <cell r="B105" t="str">
            <v>America</v>
          </cell>
          <cell r="C105" t="str">
            <v>North &amp; Central America</v>
          </cell>
        </row>
        <row r="106">
          <cell r="A106" t="str">
            <v>Argentina</v>
          </cell>
          <cell r="B106" t="str">
            <v>America</v>
          </cell>
          <cell r="C106" t="str">
            <v>South America</v>
          </cell>
        </row>
        <row r="107">
          <cell r="A107" t="str">
            <v>Bolivia</v>
          </cell>
          <cell r="B107" t="str">
            <v>America</v>
          </cell>
          <cell r="C107" t="str">
            <v>South America</v>
          </cell>
        </row>
        <row r="108">
          <cell r="A108" t="str">
            <v>Brazil</v>
          </cell>
          <cell r="B108" t="str">
            <v>America</v>
          </cell>
          <cell r="C108" t="str">
            <v>South America</v>
          </cell>
        </row>
        <row r="109">
          <cell r="A109" t="str">
            <v>Chile</v>
          </cell>
          <cell r="B109" t="str">
            <v>America</v>
          </cell>
          <cell r="C109" t="str">
            <v>South America</v>
          </cell>
        </row>
        <row r="110">
          <cell r="A110" t="str">
            <v>Colombia</v>
          </cell>
          <cell r="B110" t="str">
            <v>America</v>
          </cell>
          <cell r="C110" t="str">
            <v>South America</v>
          </cell>
        </row>
        <row r="111">
          <cell r="A111" t="str">
            <v>Ecuador</v>
          </cell>
          <cell r="B111" t="str">
            <v>America</v>
          </cell>
          <cell r="C111" t="str">
            <v>South America</v>
          </cell>
        </row>
        <row r="112">
          <cell r="A112" t="str">
            <v>Falkland Islands (Malvinas)</v>
          </cell>
          <cell r="B112" t="str">
            <v>America</v>
          </cell>
          <cell r="C112" t="str">
            <v>South America</v>
          </cell>
        </row>
        <row r="113">
          <cell r="A113" t="str">
            <v>Guyana</v>
          </cell>
          <cell r="B113" t="str">
            <v>America</v>
          </cell>
          <cell r="C113" t="str">
            <v>South America</v>
          </cell>
        </row>
        <row r="114">
          <cell r="A114" t="str">
            <v>Paraguay</v>
          </cell>
          <cell r="B114" t="str">
            <v>America</v>
          </cell>
          <cell r="C114" t="str">
            <v>South America</v>
          </cell>
        </row>
        <row r="115">
          <cell r="A115" t="str">
            <v>Peru</v>
          </cell>
          <cell r="B115" t="str">
            <v>America</v>
          </cell>
          <cell r="C115" t="str">
            <v>South America</v>
          </cell>
        </row>
        <row r="116">
          <cell r="A116" t="str">
            <v>Suriname</v>
          </cell>
          <cell r="B116" t="str">
            <v>America</v>
          </cell>
          <cell r="C116" t="str">
            <v>South America</v>
          </cell>
        </row>
        <row r="117">
          <cell r="A117" t="str">
            <v>Uruguay</v>
          </cell>
          <cell r="B117" t="str">
            <v>America</v>
          </cell>
          <cell r="C117" t="str">
            <v>South America</v>
          </cell>
        </row>
        <row r="118">
          <cell r="A118" t="str">
            <v>Venezuela</v>
          </cell>
          <cell r="B118" t="str">
            <v>America</v>
          </cell>
          <cell r="C118" t="str">
            <v>South America</v>
          </cell>
        </row>
        <row r="119">
          <cell r="A119" t="str">
            <v>Brunei</v>
          </cell>
          <cell r="B119" t="str">
            <v>Asia</v>
          </cell>
          <cell r="C119" t="str">
            <v>Far East Asia</v>
          </cell>
        </row>
        <row r="120">
          <cell r="A120" t="str">
            <v>Cambodia</v>
          </cell>
          <cell r="B120" t="str">
            <v>Asia</v>
          </cell>
          <cell r="C120" t="str">
            <v>Far East Asia</v>
          </cell>
        </row>
        <row r="121">
          <cell r="A121" t="str">
            <v>China</v>
          </cell>
          <cell r="B121" t="str">
            <v>Asia</v>
          </cell>
          <cell r="C121" t="str">
            <v>Far East Asia</v>
          </cell>
        </row>
        <row r="122">
          <cell r="A122" t="str">
            <v>Chinese Taipei</v>
          </cell>
          <cell r="B122" t="str">
            <v>Asia</v>
          </cell>
          <cell r="C122" t="str">
            <v>Far East Asia</v>
          </cell>
        </row>
        <row r="123">
          <cell r="A123" t="str">
            <v>Hong Kong, China</v>
          </cell>
          <cell r="B123" t="str">
            <v>Asia</v>
          </cell>
          <cell r="C123" t="str">
            <v>Far East Asia</v>
          </cell>
        </row>
        <row r="124">
          <cell r="A124" t="str">
            <v>Indonesia</v>
          </cell>
          <cell r="B124" t="str">
            <v>Asia</v>
          </cell>
          <cell r="C124" t="str">
            <v>Far East Asia</v>
          </cell>
        </row>
        <row r="125">
          <cell r="A125" t="str">
            <v>Korea</v>
          </cell>
          <cell r="B125" t="str">
            <v>Asia</v>
          </cell>
          <cell r="C125" t="str">
            <v>Far East Asia</v>
          </cell>
        </row>
        <row r="126">
          <cell r="A126" t="str">
            <v>Korea, Dem. Rep.</v>
          </cell>
          <cell r="B126" t="str">
            <v>Asia</v>
          </cell>
          <cell r="C126" t="str">
            <v>Far East Asia</v>
          </cell>
        </row>
        <row r="127">
          <cell r="A127" t="str">
            <v>Laos</v>
          </cell>
          <cell r="B127" t="str">
            <v>Asia</v>
          </cell>
          <cell r="C127" t="str">
            <v>Far East Asia</v>
          </cell>
        </row>
        <row r="128">
          <cell r="A128" t="str">
            <v>Macao</v>
          </cell>
          <cell r="B128" t="str">
            <v>Asia</v>
          </cell>
          <cell r="C128" t="str">
            <v>Far East Asia</v>
          </cell>
        </row>
        <row r="129">
          <cell r="A129" t="str">
            <v>Malaysia</v>
          </cell>
          <cell r="B129" t="str">
            <v>Asia</v>
          </cell>
          <cell r="C129" t="str">
            <v>Far East Asia</v>
          </cell>
        </row>
        <row r="130">
          <cell r="A130" t="str">
            <v>Mekong Delta Project</v>
          </cell>
          <cell r="B130" t="str">
            <v>Asia</v>
          </cell>
          <cell r="C130" t="str">
            <v>Far East Asia</v>
          </cell>
        </row>
        <row r="131">
          <cell r="A131" t="str">
            <v>Mongolia</v>
          </cell>
          <cell r="B131" t="str">
            <v>Asia</v>
          </cell>
          <cell r="C131" t="str">
            <v>Far East Asia</v>
          </cell>
        </row>
        <row r="132">
          <cell r="A132" t="str">
            <v>Philippines</v>
          </cell>
          <cell r="B132" t="str">
            <v>Asia</v>
          </cell>
          <cell r="C132" t="str">
            <v>Far East Asia</v>
          </cell>
        </row>
        <row r="133">
          <cell r="A133" t="str">
            <v>Singapore</v>
          </cell>
          <cell r="B133" t="str">
            <v>Asia</v>
          </cell>
          <cell r="C133" t="str">
            <v>Far East Asia</v>
          </cell>
        </row>
        <row r="134">
          <cell r="A134" t="str">
            <v>Thailand</v>
          </cell>
          <cell r="B134" t="str">
            <v>Asia</v>
          </cell>
          <cell r="C134" t="str">
            <v>Far East Asia</v>
          </cell>
        </row>
        <row r="135">
          <cell r="A135" t="str">
            <v>Timor-Leste</v>
          </cell>
          <cell r="B135" t="str">
            <v>Asia</v>
          </cell>
          <cell r="C135" t="str">
            <v>Far East Asia</v>
          </cell>
        </row>
        <row r="136">
          <cell r="A136" t="str">
            <v>Vietnam</v>
          </cell>
          <cell r="B136" t="str">
            <v>Asia</v>
          </cell>
          <cell r="C136" t="str">
            <v>Far East Asia</v>
          </cell>
        </row>
        <row r="137">
          <cell r="A137" t="str">
            <v>Afghanistan</v>
          </cell>
          <cell r="B137" t="str">
            <v>Asia</v>
          </cell>
          <cell r="C137" t="str">
            <v>South &amp; Central Asia</v>
          </cell>
        </row>
        <row r="138">
          <cell r="A138" t="str">
            <v>Armenia</v>
          </cell>
          <cell r="B138" t="str">
            <v>Asia</v>
          </cell>
          <cell r="C138" t="str">
            <v>South &amp; Central Asia</v>
          </cell>
        </row>
        <row r="139">
          <cell r="A139" t="str">
            <v>Azerbaijan</v>
          </cell>
          <cell r="B139" t="str">
            <v>Asia</v>
          </cell>
          <cell r="C139" t="str">
            <v>South &amp; Central Asia</v>
          </cell>
        </row>
        <row r="140">
          <cell r="A140" t="str">
            <v>Bangladesh</v>
          </cell>
          <cell r="B140" t="str">
            <v>Asia</v>
          </cell>
          <cell r="C140" t="str">
            <v>South &amp; Central Asia</v>
          </cell>
        </row>
        <row r="141">
          <cell r="A141" t="str">
            <v>Bhutan</v>
          </cell>
          <cell r="B141" t="str">
            <v>Asia</v>
          </cell>
          <cell r="C141" t="str">
            <v>South &amp; Central Asia</v>
          </cell>
        </row>
        <row r="142">
          <cell r="A142" t="str">
            <v>Georgia</v>
          </cell>
          <cell r="B142" t="str">
            <v>Asia</v>
          </cell>
          <cell r="C142" t="str">
            <v>South &amp; Central Asia</v>
          </cell>
        </row>
        <row r="143">
          <cell r="A143" t="str">
            <v>India</v>
          </cell>
          <cell r="B143" t="str">
            <v>Asia</v>
          </cell>
          <cell r="C143" t="str">
            <v>South &amp; Central Asia</v>
          </cell>
        </row>
        <row r="144">
          <cell r="A144" t="str">
            <v>Indus Basin</v>
          </cell>
          <cell r="B144" t="str">
            <v>Asia</v>
          </cell>
          <cell r="C144" t="str">
            <v>South &amp; Central Asia</v>
          </cell>
        </row>
        <row r="145">
          <cell r="A145" t="str">
            <v>Kazakhstan</v>
          </cell>
          <cell r="B145" t="str">
            <v>Asia</v>
          </cell>
          <cell r="C145" t="str">
            <v>South &amp; Central Asia</v>
          </cell>
        </row>
        <row r="146">
          <cell r="A146" t="str">
            <v>Kyrgyz Republic</v>
          </cell>
          <cell r="B146" t="str">
            <v>Asia</v>
          </cell>
          <cell r="C146" t="str">
            <v>South &amp; Central Asia</v>
          </cell>
        </row>
        <row r="147">
          <cell r="A147" t="str">
            <v>Maldives</v>
          </cell>
          <cell r="B147" t="str">
            <v>Asia</v>
          </cell>
          <cell r="C147" t="str">
            <v>South &amp; Central Asia</v>
          </cell>
        </row>
        <row r="148">
          <cell r="A148" t="str">
            <v>Myanmar</v>
          </cell>
          <cell r="B148" t="str">
            <v>Asia</v>
          </cell>
          <cell r="C148" t="str">
            <v>South &amp; Central Asia</v>
          </cell>
        </row>
        <row r="149">
          <cell r="A149" t="str">
            <v>Nepal</v>
          </cell>
          <cell r="B149" t="str">
            <v>Asia</v>
          </cell>
          <cell r="C149" t="str">
            <v>South &amp; Central Asia</v>
          </cell>
        </row>
        <row r="150">
          <cell r="A150" t="str">
            <v>Pakistan</v>
          </cell>
          <cell r="B150" t="str">
            <v>Asia</v>
          </cell>
          <cell r="C150" t="str">
            <v>South &amp; Central Asia</v>
          </cell>
        </row>
        <row r="151">
          <cell r="A151" t="str">
            <v>Sri Lanka</v>
          </cell>
          <cell r="B151" t="str">
            <v>Asia</v>
          </cell>
          <cell r="C151" t="str">
            <v>South &amp; Central Asia</v>
          </cell>
        </row>
        <row r="152">
          <cell r="A152" t="str">
            <v>Tajikistan</v>
          </cell>
          <cell r="B152" t="str">
            <v>Asia</v>
          </cell>
          <cell r="C152" t="str">
            <v>South &amp; Central Asia</v>
          </cell>
        </row>
        <row r="153">
          <cell r="A153" t="str">
            <v>Turkmenistan</v>
          </cell>
          <cell r="B153" t="str">
            <v>Asia</v>
          </cell>
          <cell r="C153" t="str">
            <v>South &amp; Central Asia</v>
          </cell>
        </row>
        <row r="154">
          <cell r="A154" t="str">
            <v>Uzbekistan</v>
          </cell>
          <cell r="B154" t="str">
            <v>Asia</v>
          </cell>
          <cell r="C154" t="str">
            <v>South &amp; Central Asia</v>
          </cell>
        </row>
        <row r="155">
          <cell r="A155" t="str">
            <v>Bahrain</v>
          </cell>
          <cell r="B155" t="str">
            <v>Asia</v>
          </cell>
          <cell r="C155" t="str">
            <v>Middle East</v>
          </cell>
        </row>
        <row r="156">
          <cell r="A156" t="str">
            <v>Iran</v>
          </cell>
          <cell r="B156" t="str">
            <v>Asia</v>
          </cell>
          <cell r="C156" t="str">
            <v>Middle East</v>
          </cell>
        </row>
        <row r="157">
          <cell r="A157" t="str">
            <v>Iraq</v>
          </cell>
          <cell r="B157" t="str">
            <v>Asia</v>
          </cell>
          <cell r="C157" t="str">
            <v>Middle East</v>
          </cell>
        </row>
        <row r="158">
          <cell r="A158" t="str">
            <v>Israel</v>
          </cell>
          <cell r="B158" t="str">
            <v>Asia</v>
          </cell>
          <cell r="C158" t="str">
            <v>Middle East</v>
          </cell>
        </row>
        <row r="159">
          <cell r="A159" t="str">
            <v>Jordan</v>
          </cell>
          <cell r="B159" t="str">
            <v>Asia</v>
          </cell>
          <cell r="C159" t="str">
            <v>Middle East</v>
          </cell>
        </row>
        <row r="160">
          <cell r="A160" t="str">
            <v>Kuwait</v>
          </cell>
          <cell r="B160" t="str">
            <v>Asia</v>
          </cell>
          <cell r="C160" t="str">
            <v>Middle East</v>
          </cell>
        </row>
        <row r="161">
          <cell r="A161" t="str">
            <v>Lebanon</v>
          </cell>
          <cell r="B161" t="str">
            <v>Asia</v>
          </cell>
          <cell r="C161" t="str">
            <v>Middle East</v>
          </cell>
        </row>
        <row r="162">
          <cell r="A162" t="str">
            <v>Oman</v>
          </cell>
          <cell r="B162" t="str">
            <v>Asia</v>
          </cell>
          <cell r="C162" t="str">
            <v>Middle East</v>
          </cell>
        </row>
        <row r="163">
          <cell r="A163" t="str">
            <v>West Bank &amp; Gaza Strip</v>
          </cell>
          <cell r="B163" t="str">
            <v>Asia</v>
          </cell>
          <cell r="C163" t="str">
            <v>Middle East</v>
          </cell>
        </row>
        <row r="164">
          <cell r="A164" t="str">
            <v>Qatar</v>
          </cell>
          <cell r="B164" t="str">
            <v>Asia</v>
          </cell>
          <cell r="C164" t="str">
            <v>Middle East</v>
          </cell>
        </row>
        <row r="165">
          <cell r="A165" t="str">
            <v>Saudi Arabia</v>
          </cell>
          <cell r="B165" t="str">
            <v>Asia</v>
          </cell>
          <cell r="C165" t="str">
            <v>Middle East</v>
          </cell>
        </row>
        <row r="166">
          <cell r="A166" t="str">
            <v>Syria</v>
          </cell>
          <cell r="B166" t="str">
            <v>Asia</v>
          </cell>
          <cell r="C166" t="str">
            <v>Middle East</v>
          </cell>
        </row>
        <row r="167">
          <cell r="A167" t="str">
            <v>United Arab Emirates</v>
          </cell>
          <cell r="B167" t="str">
            <v>Asia</v>
          </cell>
          <cell r="C167" t="str">
            <v>Middle East</v>
          </cell>
        </row>
        <row r="168">
          <cell r="A168" t="str">
            <v>Yemen</v>
          </cell>
          <cell r="B168" t="str">
            <v>Asia</v>
          </cell>
          <cell r="C168" t="str">
            <v>Middle East</v>
          </cell>
        </row>
        <row r="169">
          <cell r="A169" t="str">
            <v>Cook Islands</v>
          </cell>
          <cell r="B169" t="str">
            <v>Oceania</v>
          </cell>
          <cell r="C169" t="str">
            <v>Oceania</v>
          </cell>
        </row>
        <row r="170">
          <cell r="A170" t="str">
            <v>Fiji</v>
          </cell>
          <cell r="B170" t="str">
            <v>Oceania</v>
          </cell>
          <cell r="C170" t="str">
            <v>Oceania</v>
          </cell>
        </row>
        <row r="171">
          <cell r="A171" t="str">
            <v>French Polynesia</v>
          </cell>
          <cell r="B171" t="str">
            <v>Oceania</v>
          </cell>
          <cell r="C171" t="str">
            <v>Oceania</v>
          </cell>
        </row>
        <row r="172">
          <cell r="A172" t="str">
            <v>Kiribati</v>
          </cell>
          <cell r="B172" t="str">
            <v>Oceania</v>
          </cell>
          <cell r="C172" t="str">
            <v>Oceania</v>
          </cell>
        </row>
        <row r="173">
          <cell r="A173" t="str">
            <v>Marshall Islands</v>
          </cell>
          <cell r="B173" t="str">
            <v>Oceania</v>
          </cell>
          <cell r="C173" t="str">
            <v>Oceania</v>
          </cell>
        </row>
        <row r="174">
          <cell r="A174" t="str">
            <v>Micronesia, Fed. States</v>
          </cell>
          <cell r="B174" t="str">
            <v>Oceania</v>
          </cell>
          <cell r="C174" t="str">
            <v>Oceania</v>
          </cell>
        </row>
        <row r="175">
          <cell r="A175" t="str">
            <v>Nauru</v>
          </cell>
          <cell r="B175" t="str">
            <v>Oceania</v>
          </cell>
          <cell r="C175" t="str">
            <v>Oceania</v>
          </cell>
        </row>
        <row r="176">
          <cell r="A176" t="str">
            <v>New Caledonia</v>
          </cell>
          <cell r="B176" t="str">
            <v>Oceania</v>
          </cell>
          <cell r="C176" t="str">
            <v>Oceania</v>
          </cell>
        </row>
        <row r="177">
          <cell r="A177" t="str">
            <v>Niue</v>
          </cell>
          <cell r="B177" t="str">
            <v>Oceania</v>
          </cell>
          <cell r="C177" t="str">
            <v>Oceania</v>
          </cell>
        </row>
        <row r="178">
          <cell r="A178" t="str">
            <v>Northern Marianas</v>
          </cell>
          <cell r="B178" t="str">
            <v>Oceania</v>
          </cell>
          <cell r="C178" t="str">
            <v>Oceania</v>
          </cell>
        </row>
        <row r="179">
          <cell r="A179" t="str">
            <v>Palau</v>
          </cell>
          <cell r="B179" t="str">
            <v>Oceania</v>
          </cell>
          <cell r="C179" t="str">
            <v>Oceania</v>
          </cell>
        </row>
        <row r="180">
          <cell r="A180" t="str">
            <v>Papua New Guinea</v>
          </cell>
          <cell r="B180" t="str">
            <v>Oceania</v>
          </cell>
          <cell r="C180" t="str">
            <v>Oceania</v>
          </cell>
        </row>
        <row r="181">
          <cell r="A181" t="str">
            <v>Samoa</v>
          </cell>
          <cell r="B181" t="str">
            <v>Oceania</v>
          </cell>
          <cell r="C181" t="str">
            <v>Oceania</v>
          </cell>
        </row>
        <row r="182">
          <cell r="A182" t="str">
            <v>Solomon Islands</v>
          </cell>
          <cell r="B182" t="str">
            <v>Oceania</v>
          </cell>
          <cell r="C182" t="str">
            <v>Oceania</v>
          </cell>
        </row>
        <row r="183">
          <cell r="A183" t="str">
            <v>Tokelau</v>
          </cell>
          <cell r="B183" t="str">
            <v>Oceania</v>
          </cell>
          <cell r="C183" t="str">
            <v>Oceania</v>
          </cell>
        </row>
        <row r="184">
          <cell r="A184" t="str">
            <v>Tonga</v>
          </cell>
          <cell r="B184" t="str">
            <v>Oceania</v>
          </cell>
          <cell r="C184" t="str">
            <v>Oceania</v>
          </cell>
        </row>
        <row r="185">
          <cell r="A185" t="str">
            <v>Tuvalu</v>
          </cell>
          <cell r="B185" t="str">
            <v>Oceania</v>
          </cell>
          <cell r="C185" t="str">
            <v>Oceania</v>
          </cell>
        </row>
        <row r="186">
          <cell r="A186" t="str">
            <v>Vanuatu</v>
          </cell>
          <cell r="B186" t="str">
            <v>Oceania</v>
          </cell>
          <cell r="C186" t="str">
            <v>Oceania</v>
          </cell>
        </row>
        <row r="187">
          <cell r="A187" t="str">
            <v>Wallis &amp; Futuna</v>
          </cell>
          <cell r="B187" t="str">
            <v>Oceania</v>
          </cell>
          <cell r="C187" t="str">
            <v>Oceania</v>
          </cell>
        </row>
      </sheetData>
      <sheetData sheetId="3">
        <row r="3">
          <cell r="A3" t="str">
            <v>Afghanistan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ponabana.com/an-identity-for-every-child/?lang=en" TargetMode="External"/><Relationship Id="rId18" Type="http://schemas.openxmlformats.org/officeDocument/2006/relationships/hyperlink" Target="http://www.stat-gabon.org/index.php?option=com_content&amp;view=article&amp;id=59:les-activites-de-la-dgs&amp;catid=35:direction-generale&amp;Itemid=62" TargetMode="External"/><Relationship Id="rId26" Type="http://schemas.openxmlformats.org/officeDocument/2006/relationships/hyperlink" Target="http://www.landinfo.no/asset/3024/1/3024_1.pdf" TargetMode="External"/><Relationship Id="rId39" Type="http://schemas.openxmlformats.org/officeDocument/2006/relationships/hyperlink" Target="http://www.ansd.sn/index.php?option=com_rapports&amp;view=projet&amp;idp=40&amp;Itemid=411" TargetMode="External"/><Relationship Id="rId3" Type="http://schemas.openxmlformats.org/officeDocument/2006/relationships/hyperlink" Target="http://www.dhsprogram.com/pubs/pdf/FR270/FR270.pdf" TargetMode="External"/><Relationship Id="rId21" Type="http://schemas.openxmlformats.org/officeDocument/2006/relationships/hyperlink" Target="https://www.crc4d.com/downloads/2014-03-towards-universal-birth-registration-guinea.pdf" TargetMode="External"/><Relationship Id="rId34" Type="http://schemas.openxmlformats.org/officeDocument/2006/relationships/hyperlink" Target="http://repository.uneca.org/handle/10855/6727" TargetMode="External"/><Relationship Id="rId42" Type="http://schemas.openxmlformats.org/officeDocument/2006/relationships/hyperlink" Target="http://www.globalsummitoncrvs.org/pdf/EMRORapidAssessmentReport21March.pdf" TargetMode="External"/><Relationship Id="rId47" Type="http://schemas.openxmlformats.org/officeDocument/2006/relationships/hyperlink" Target="http://www.irinnews.org/report/50803/zimbabwe-reform-of-birth-registration-law-urged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213.55.79.31/statcom/2011/assd/EN-PreliminaryReportCRVS.pdf" TargetMode="External"/><Relationship Id="rId12" Type="http://schemas.openxmlformats.org/officeDocument/2006/relationships/hyperlink" Target="http://www.ins.ci/EDS%20&amp;%20MICS/EDS-MICS2011-2012_Rapport_Final.pdf" TargetMode="External"/><Relationship Id="rId17" Type="http://schemas.openxmlformats.org/officeDocument/2006/relationships/hyperlink" Target="https://www.google.co.uk/url?sa=t&amp;rct=j&amp;q=&amp;esrc=s&amp;source=web&amp;cd=4&amp;cad=rja&amp;uact=8&amp;ved=0CDQQFjADahUKEwiSxaX3srDHAhUCuhoKHTjLBFg&amp;url=http%3A%2F%2Fwww.paris21.org%2Fsites%2Fdefault%2Ffiles%2Fcivilregs-ethiopia-june2009.ppt&amp;ei=FPnRVZLrH4L0ariWk8AF&amp;usg=AFQjCNHSMOiKDgJjbAe2qF4-bL4d65_0-g&amp;sig2=0KhJzQ1POMqTvLWQ5zxq7A&amp;bvm=bv.99804247,d.bGg" TargetMode="External"/><Relationship Id="rId25" Type="http://schemas.openxmlformats.org/officeDocument/2006/relationships/hyperlink" Target="https://plan-international.org/where-we-work/africa/liberia/what-we-do/our-successes/universal-birth-registration-bears-fruit-in-liberia-birth-certificates-now-being-issued/" TargetMode="External"/><Relationship Id="rId33" Type="http://schemas.openxmlformats.org/officeDocument/2006/relationships/hyperlink" Target="http://plan-international.org/about-plan/resources/news/plan-unveils-us-20-million-development-support-to-mozambique/" TargetMode="External"/><Relationship Id="rId38" Type="http://schemas.openxmlformats.org/officeDocument/2006/relationships/hyperlink" Target="http://www.uneca.org/sites/default/files/uploaded-documents/Statistics/CRVS/improving_national_civil_registration_systems_-_operational_guidelines_en.pdf" TargetMode="External"/><Relationship Id="rId46" Type="http://schemas.openxmlformats.org/officeDocument/2006/relationships/hyperlink" Target="http://213.55.79.31/statcom/2011/assd/EN-PreliminaryReportCRVS.pdf" TargetMode="External"/><Relationship Id="rId2" Type="http://schemas.openxmlformats.org/officeDocument/2006/relationships/hyperlink" Target="http://allafrica.com/stories/201504081437.html" TargetMode="External"/><Relationship Id="rId16" Type="http://schemas.openxmlformats.org/officeDocument/2006/relationships/hyperlink" Target="http://213.55.79.31/statcom/2011/assd/EN-PreliminaryReportCRVS.pdf" TargetMode="External"/><Relationship Id="rId20" Type="http://schemas.openxmlformats.org/officeDocument/2006/relationships/hyperlink" Target="http://213.55.79.31/statcom/2011/assd/EN-PreliminaryReportCRVS.pdf" TargetMode="External"/><Relationship Id="rId29" Type="http://schemas.openxmlformats.org/officeDocument/2006/relationships/hyperlink" Target="https://www.google.co.uk/url?sa=t&amp;rct=j&amp;q=&amp;esrc=s&amp;source=web&amp;cd=3&amp;cad=rja&amp;uact=8&amp;ved=0CDIQFjACahUKEwivhtH-oqjHAhXMXhoKHf6xA1c&amp;url=http%3A%2F%2Fwww.ohchr.org%2FEN%2FHRBodies%2FHRC%2FRegularSessions%2FSession27%2FDocuments%2FA_HRC_27_22_ENG.doc&amp;ei=n7bNVe-6Asy9af7jjrgF&amp;usg=AFQjCNHaqszh_Dv36xtO9Egmgb-DlrqL-w&amp;sig2=PGUifrMZkGKlWmwvXhYHmA&amp;bvm=bv.99804247,d.bGg" TargetMode="External"/><Relationship Id="rId41" Type="http://schemas.openxmlformats.org/officeDocument/2006/relationships/hyperlink" Target="https://www.crc4d.com/downloads/2014-04-establishing-21st-century-identity-management-sierra-Leone.pdf" TargetMode="External"/><Relationship Id="rId1" Type="http://schemas.openxmlformats.org/officeDocument/2006/relationships/hyperlink" Target="http://www.childinfo.org/files/birthregistration_Digestenglish.pdf" TargetMode="External"/><Relationship Id="rId6" Type="http://schemas.openxmlformats.org/officeDocument/2006/relationships/hyperlink" Target="http://www.irinnews.org/report/95111/burundi-birth-registration-campaign-targets-tens-of-thousands" TargetMode="External"/><Relationship Id="rId11" Type="http://schemas.openxmlformats.org/officeDocument/2006/relationships/hyperlink" Target="http://www.cnsee.org/index.php?option=com_content&amp;view=article&amp;id=184:edsc-ii&amp;catid=34:edsc-2&amp;Itemid=61" TargetMode="External"/><Relationship Id="rId24" Type="http://schemas.openxmlformats.org/officeDocument/2006/relationships/hyperlink" Target="https://unstats.un.org/unsd/demographic/.../Session10-LESOTHO.ppt" TargetMode="External"/><Relationship Id="rId32" Type="http://schemas.openxmlformats.org/officeDocument/2006/relationships/hyperlink" Target="http://www.yabiladi.com/article-societe-2462.html" TargetMode="External"/><Relationship Id="rId37" Type="http://schemas.openxmlformats.org/officeDocument/2006/relationships/hyperlink" Target="http://www.statistics.gov.rw/survey-period/fourth-population-and-housing-census-2012" TargetMode="External"/><Relationship Id="rId40" Type="http://schemas.openxmlformats.org/officeDocument/2006/relationships/hyperlink" Target="http://213.55.79.31/statcom/2011/assd/EN-PreliminaryReportCRVS.pdf" TargetMode="External"/><Relationship Id="rId45" Type="http://schemas.openxmlformats.org/officeDocument/2006/relationships/hyperlink" Target="http://www.millicom.com/media/millicom-news-features/birth-registration-in-tanzania/" TargetMode="External"/><Relationship Id="rId5" Type="http://schemas.openxmlformats.org/officeDocument/2006/relationships/hyperlink" Target="http://www.insd.bf/n/contenu/enquetes_recensements/rgph-bf/themes_en_demographie/Theme6-Natalite_fecondite.pdf" TargetMode="External"/><Relationship Id="rId15" Type="http://schemas.openxmlformats.org/officeDocument/2006/relationships/hyperlink" Target="http://213.55.79.31/statcom/2011/assd/EN-PreliminaryReportCRVS.pdf" TargetMode="External"/><Relationship Id="rId23" Type="http://schemas.openxmlformats.org/officeDocument/2006/relationships/hyperlink" Target="http://www.knbs.or.ke/index.php?option=com_phocadownload&amp;view=category&amp;id=109:population-and-housing-census-2009&amp;Itemid=599" TargetMode="External"/><Relationship Id="rId28" Type="http://schemas.openxmlformats.org/officeDocument/2006/relationships/hyperlink" Target="http://msf.openrepository.com/msf/bitstream/10144/141431/1/110419_Zachariah_Vital-Registration-in-Rural-Africa_Trans-R-Soc-Trop-Med-Hyg-in%20press.pdf" TargetMode="External"/><Relationship Id="rId36" Type="http://schemas.openxmlformats.org/officeDocument/2006/relationships/hyperlink" Target="http://213.55.79.31/statcom/2011/assd/EN-PreliminaryReportCRVS.pdf" TargetMode="External"/><Relationship Id="rId49" Type="http://schemas.openxmlformats.org/officeDocument/2006/relationships/hyperlink" Target="http://www.statssa.gov.za/?page_id=1856&amp;PPN=report-03-06-01&amp;SCH=3927" TargetMode="External"/><Relationship Id="rId10" Type="http://schemas.openxmlformats.org/officeDocument/2006/relationships/hyperlink" Target="http://www.refworld.org/pdfid/51b823064.pdf" TargetMode="External"/><Relationship Id="rId19" Type="http://schemas.openxmlformats.org/officeDocument/2006/relationships/hyperlink" Target="http://www.gbos.gov.gm/demography.php" TargetMode="External"/><Relationship Id="rId31" Type="http://schemas.openxmlformats.org/officeDocument/2006/relationships/hyperlink" Target="http://213.55.79.31/statcom/2011/assd/EN-PreliminaryReportCRVS.pdf" TargetMode="External"/><Relationship Id="rId44" Type="http://schemas.openxmlformats.org/officeDocument/2006/relationships/hyperlink" Target="http://www.gov.sz/index.php?option=com_content&amp;view=article&amp;id=652&amp;Itemid=542" TargetMode="External"/><Relationship Id="rId4" Type="http://schemas.openxmlformats.org/officeDocument/2006/relationships/hyperlink" Target="https://www.google.co.uk/url?sa=t&amp;rct=j&amp;q=&amp;esrc=s&amp;source=web&amp;cd=3&amp;cad=rja&amp;uact=8&amp;ved=0CC0QFjACahUKEwjLi8GwlaHHAhVMdD4KHcAnDaA&amp;url=http%3A%2F%2Fecastats.uneca.org%2Facsweb%2FPortals%2F0%2FACSVirtualSpaces%2FSupplementary%2520Assessment%2520of%2520CR%2520Eng%2520-%252051622.doc&amp;ei=0_zJVYvWFszo-QHAz7SACg&amp;usg=AFQjCNFhxXIYiY-7me-YlV_UjqSUPnwLQg&amp;sig2=wbY4kJvl9E2V2W7FApckpA" TargetMode="External"/><Relationship Id="rId9" Type="http://schemas.openxmlformats.org/officeDocument/2006/relationships/hyperlink" Target="http://213.55.79.31/statcom/2011/assd/EN-PreliminaryReportCRVS.pdf" TargetMode="External"/><Relationship Id="rId14" Type="http://schemas.openxmlformats.org/officeDocument/2006/relationships/hyperlink" Target="http://www.globalsummitoncrvs.org/pdf/EMRORapidAssessmentReport21March.pdf" TargetMode="External"/><Relationship Id="rId22" Type="http://schemas.openxmlformats.org/officeDocument/2006/relationships/hyperlink" Target="http://www.securitycouncilreport.org/atf/cf/%7B65BFCF9B-6D27-4E9C-8CD3-CF6E4FF96FF9%7D/s_2014_333.pdf" TargetMode="External"/><Relationship Id="rId27" Type="http://schemas.openxmlformats.org/officeDocument/2006/relationships/hyperlink" Target="http://instat.mg/essai/wp-content/uploads/2014/12/eds_2008-2009.pdf" TargetMode="External"/><Relationship Id="rId30" Type="http://schemas.openxmlformats.org/officeDocument/2006/relationships/hyperlink" Target="http://mauritania.africadata.org/fr/Map" TargetMode="External"/><Relationship Id="rId35" Type="http://schemas.openxmlformats.org/officeDocument/2006/relationships/hyperlink" Target="http://213.55.79.31/statcom/2011/assd/EN-PreliminaryReportCRVS.pdf" TargetMode="External"/><Relationship Id="rId43" Type="http://schemas.openxmlformats.org/officeDocument/2006/relationships/hyperlink" Target="https://www.crc4d.com/downloads/2012-02-promoting-birth-registration-in-sudan.pdf" TargetMode="External"/><Relationship Id="rId48" Type="http://schemas.openxmlformats.org/officeDocument/2006/relationships/hyperlink" Target="http://unstats.un.org/unsd/demographic/CRVS/CR_coverage.htm" TargetMode="External"/><Relationship Id="rId8" Type="http://schemas.openxmlformats.org/officeDocument/2006/relationships/hyperlink" Target="http://www.uneca.org/sites/default/files/uploaded-documents/Statistics/CRVS/improving_national_civil_registration_systems_-_operational_guidelines_en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2"/>
  <sheetViews>
    <sheetView tabSelected="1" workbookViewId="0">
      <selection activeCell="B2" sqref="B2"/>
    </sheetView>
  </sheetViews>
  <sheetFormatPr defaultRowHeight="12.75"/>
  <cols>
    <col min="1" max="1" width="15.28515625" style="9" customWidth="1"/>
    <col min="2" max="2" width="18" style="9" customWidth="1"/>
    <col min="3" max="3" width="11.42578125" style="9" customWidth="1"/>
    <col min="4" max="4" width="25.140625" style="20" customWidth="1"/>
    <col min="5" max="5" width="66.28515625" style="9" customWidth="1"/>
    <col min="6" max="16384" width="9.140625" style="9"/>
  </cols>
  <sheetData>
    <row r="1" spans="1:9">
      <c r="A1" s="19" t="s">
        <v>165</v>
      </c>
      <c r="B1" s="9" t="s">
        <v>168</v>
      </c>
      <c r="F1" s="21"/>
      <c r="G1" s="21"/>
      <c r="H1" s="22"/>
    </row>
    <row r="2" spans="1:9">
      <c r="A2" s="9" t="s">
        <v>166</v>
      </c>
      <c r="B2" s="9" t="s">
        <v>169</v>
      </c>
      <c r="F2" s="21"/>
      <c r="G2" s="21"/>
      <c r="H2" s="22"/>
      <c r="I2" s="70"/>
    </row>
    <row r="3" spans="1:9">
      <c r="A3" s="9" t="s">
        <v>167</v>
      </c>
      <c r="B3" s="9" t="s">
        <v>175</v>
      </c>
      <c r="F3" s="21"/>
      <c r="G3" s="21"/>
      <c r="H3" s="22"/>
      <c r="I3" s="70"/>
    </row>
    <row r="4" spans="1:9">
      <c r="F4" s="21"/>
      <c r="G4" s="21"/>
      <c r="H4" s="21"/>
      <c r="I4" s="23"/>
    </row>
    <row r="5" spans="1:9">
      <c r="A5" s="9" t="s">
        <v>171</v>
      </c>
      <c r="D5" s="24"/>
      <c r="F5" s="21"/>
      <c r="G5" s="21"/>
      <c r="H5" s="21"/>
    </row>
    <row r="6" spans="1:9">
      <c r="A6" s="25" t="s">
        <v>172</v>
      </c>
      <c r="B6" s="68" t="s">
        <v>0</v>
      </c>
      <c r="C6" s="68"/>
      <c r="D6" s="68"/>
      <c r="F6" s="21"/>
      <c r="G6" s="21"/>
      <c r="H6" s="21"/>
    </row>
    <row r="7" spans="1:9" ht="30" customHeight="1">
      <c r="A7" s="25" t="s">
        <v>173</v>
      </c>
      <c r="B7" s="69" t="s">
        <v>1</v>
      </c>
      <c r="C7" s="69"/>
      <c r="D7" s="69"/>
      <c r="E7" s="26"/>
      <c r="F7" s="21"/>
      <c r="G7" s="21"/>
      <c r="H7" s="21"/>
    </row>
    <row r="8" spans="1:9" ht="45" customHeight="1">
      <c r="A8" s="25" t="s">
        <v>174</v>
      </c>
      <c r="B8" s="69" t="s">
        <v>2</v>
      </c>
      <c r="C8" s="69"/>
      <c r="D8" s="69"/>
      <c r="E8" s="26"/>
      <c r="F8" s="21"/>
      <c r="G8" s="21"/>
      <c r="H8" s="21"/>
    </row>
    <row r="9" spans="1:9" ht="15" customHeight="1">
      <c r="B9" s="26"/>
      <c r="C9" s="26"/>
      <c r="D9" s="26"/>
      <c r="E9" s="26"/>
      <c r="F9" s="21"/>
      <c r="G9" s="21"/>
      <c r="H9" s="27"/>
    </row>
    <row r="10" spans="1:9">
      <c r="D10" s="24"/>
      <c r="F10" s="21"/>
      <c r="G10" s="21"/>
      <c r="H10" s="27"/>
    </row>
    <row r="11" spans="1:9">
      <c r="D11" s="24"/>
    </row>
    <row r="12" spans="1:9" ht="52.5" customHeight="1">
      <c r="A12" s="28" t="s">
        <v>3</v>
      </c>
      <c r="B12" s="29" t="s">
        <v>170</v>
      </c>
      <c r="C12" s="29" t="s">
        <v>4</v>
      </c>
      <c r="D12" s="29" t="s">
        <v>5</v>
      </c>
      <c r="E12" s="29" t="s">
        <v>6</v>
      </c>
    </row>
    <row r="13" spans="1:9">
      <c r="A13" s="9" t="s">
        <v>7</v>
      </c>
      <c r="B13" s="9" t="s">
        <v>8</v>
      </c>
      <c r="C13" s="9">
        <v>0.75</v>
      </c>
      <c r="D13" s="9" t="s">
        <v>9</v>
      </c>
      <c r="E13" s="9" t="s">
        <v>10</v>
      </c>
    </row>
    <row r="14" spans="1:9">
      <c r="A14" s="9" t="s">
        <v>11</v>
      </c>
      <c r="B14" s="9" t="s">
        <v>12</v>
      </c>
      <c r="C14" s="9">
        <v>0.25</v>
      </c>
      <c r="D14" s="9"/>
      <c r="E14" s="9" t="s">
        <v>13</v>
      </c>
    </row>
    <row r="15" spans="1:9">
      <c r="A15" s="9" t="s">
        <v>14</v>
      </c>
      <c r="B15" s="9" t="s">
        <v>15</v>
      </c>
      <c r="C15" s="9">
        <v>0.5</v>
      </c>
      <c r="D15" s="9" t="s">
        <v>9</v>
      </c>
      <c r="E15" s="9" t="s">
        <v>16</v>
      </c>
    </row>
    <row r="16" spans="1:9">
      <c r="A16" s="9" t="s">
        <v>17</v>
      </c>
      <c r="B16" s="9" t="s">
        <v>18</v>
      </c>
      <c r="C16" s="9">
        <v>0.5</v>
      </c>
      <c r="D16" s="9"/>
      <c r="E16" s="9" t="s">
        <v>19</v>
      </c>
    </row>
    <row r="17" spans="1:8">
      <c r="A17" s="9" t="s">
        <v>20</v>
      </c>
      <c r="B17" s="9" t="s">
        <v>21</v>
      </c>
      <c r="C17" s="9">
        <v>0.25</v>
      </c>
      <c r="D17" s="9" t="s">
        <v>9</v>
      </c>
      <c r="E17" s="9" t="s">
        <v>22</v>
      </c>
    </row>
    <row r="18" spans="1:8">
      <c r="A18" s="9" t="s">
        <v>23</v>
      </c>
      <c r="B18" s="9" t="s">
        <v>24</v>
      </c>
      <c r="C18" s="9">
        <v>0.25</v>
      </c>
      <c r="D18" s="9"/>
      <c r="E18" s="9" t="s">
        <v>25</v>
      </c>
    </row>
    <row r="19" spans="1:8">
      <c r="A19" s="9" t="s">
        <v>26</v>
      </c>
      <c r="B19" s="9" t="s">
        <v>27</v>
      </c>
      <c r="C19" s="9">
        <v>0.5</v>
      </c>
      <c r="D19" s="9"/>
      <c r="E19" s="9" t="s">
        <v>28</v>
      </c>
      <c r="F19" s="30"/>
      <c r="G19" s="30"/>
      <c r="H19" s="30"/>
    </row>
    <row r="20" spans="1:8">
      <c r="A20" s="9" t="s">
        <v>29</v>
      </c>
      <c r="B20" s="9" t="s">
        <v>30</v>
      </c>
      <c r="C20" s="9">
        <v>0.75</v>
      </c>
      <c r="D20" s="9"/>
      <c r="E20" s="9" t="s">
        <v>31</v>
      </c>
      <c r="F20" s="30"/>
      <c r="G20" s="30"/>
      <c r="H20" s="30"/>
    </row>
    <row r="21" spans="1:8">
      <c r="A21" s="9" t="s">
        <v>32</v>
      </c>
      <c r="B21" s="9" t="s">
        <v>33</v>
      </c>
      <c r="C21" s="9">
        <v>0.5</v>
      </c>
      <c r="D21" s="9"/>
      <c r="E21" s="9" t="s">
        <v>28</v>
      </c>
      <c r="F21" s="30"/>
      <c r="G21" s="30"/>
      <c r="H21" s="30"/>
    </row>
    <row r="22" spans="1:8">
      <c r="A22" s="9" t="s">
        <v>34</v>
      </c>
      <c r="B22" s="9" t="s">
        <v>35</v>
      </c>
      <c r="C22" s="9">
        <v>0.25</v>
      </c>
      <c r="D22" s="9"/>
      <c r="E22" s="9" t="s">
        <v>36</v>
      </c>
      <c r="F22" s="30"/>
      <c r="G22" s="30"/>
      <c r="H22" s="30"/>
    </row>
    <row r="23" spans="1:8">
      <c r="A23" s="9" t="s">
        <v>37</v>
      </c>
      <c r="B23" s="9" t="s">
        <v>38</v>
      </c>
      <c r="C23" s="9">
        <v>0.5</v>
      </c>
      <c r="D23" s="9"/>
      <c r="E23" s="9" t="s">
        <v>39</v>
      </c>
      <c r="F23" s="30"/>
      <c r="G23" s="30"/>
      <c r="H23" s="30"/>
    </row>
    <row r="24" spans="1:8">
      <c r="A24" s="9" t="s">
        <v>40</v>
      </c>
      <c r="B24" s="9" t="s">
        <v>41</v>
      </c>
      <c r="C24" s="9">
        <v>0.25</v>
      </c>
      <c r="D24" s="9" t="s">
        <v>9</v>
      </c>
      <c r="E24" s="9" t="s">
        <v>42</v>
      </c>
      <c r="F24" s="30"/>
      <c r="G24" s="30"/>
      <c r="H24" s="30"/>
    </row>
    <row r="25" spans="1:8">
      <c r="A25" s="9" t="s">
        <v>43</v>
      </c>
      <c r="B25" s="9" t="s">
        <v>44</v>
      </c>
      <c r="C25" s="9">
        <v>0.25</v>
      </c>
      <c r="D25" s="9" t="s">
        <v>9</v>
      </c>
      <c r="E25" s="9" t="s">
        <v>45</v>
      </c>
      <c r="F25" s="30"/>
      <c r="G25" s="30"/>
      <c r="H25" s="30"/>
    </row>
    <row r="26" spans="1:8">
      <c r="A26" s="9" t="s">
        <v>46</v>
      </c>
      <c r="B26" s="9" t="s">
        <v>47</v>
      </c>
      <c r="C26" s="9">
        <v>0.25</v>
      </c>
      <c r="D26" s="9"/>
      <c r="E26" s="9" t="s">
        <v>48</v>
      </c>
      <c r="F26" s="30"/>
      <c r="G26" s="30"/>
      <c r="H26" s="30"/>
    </row>
    <row r="27" spans="1:8">
      <c r="A27" s="9" t="s">
        <v>49</v>
      </c>
      <c r="B27" s="9" t="s">
        <v>50</v>
      </c>
      <c r="C27" s="9">
        <v>0.25</v>
      </c>
      <c r="D27" s="9"/>
      <c r="E27" s="9" t="s">
        <v>51</v>
      </c>
    </row>
    <row r="28" spans="1:8">
      <c r="A28" s="9" t="s">
        <v>52</v>
      </c>
      <c r="B28" s="9" t="s">
        <v>53</v>
      </c>
      <c r="C28" s="9">
        <v>0.75</v>
      </c>
      <c r="D28" s="9"/>
      <c r="E28" s="9" t="s">
        <v>28</v>
      </c>
      <c r="F28" s="31"/>
    </row>
    <row r="29" spans="1:8">
      <c r="A29" s="9" t="s">
        <v>54</v>
      </c>
      <c r="B29" s="9" t="s">
        <v>55</v>
      </c>
      <c r="C29" s="9">
        <v>0.75</v>
      </c>
      <c r="D29" s="9"/>
      <c r="E29" s="9" t="s">
        <v>28</v>
      </c>
    </row>
    <row r="30" spans="1:8">
      <c r="A30" s="9" t="s">
        <v>56</v>
      </c>
      <c r="B30" s="9" t="s">
        <v>57</v>
      </c>
      <c r="C30" s="9">
        <v>0.25</v>
      </c>
      <c r="D30" s="9"/>
      <c r="E30" s="9" t="s">
        <v>58</v>
      </c>
    </row>
    <row r="31" spans="1:8">
      <c r="A31" s="9" t="s">
        <v>59</v>
      </c>
      <c r="B31" s="9" t="s">
        <v>60</v>
      </c>
      <c r="C31" s="9">
        <v>0.25</v>
      </c>
      <c r="D31" s="9" t="s">
        <v>9</v>
      </c>
      <c r="E31" s="9" t="s">
        <v>61</v>
      </c>
    </row>
    <row r="32" spans="1:8">
      <c r="A32" s="9" t="s">
        <v>62</v>
      </c>
      <c r="B32" s="9" t="s">
        <v>63</v>
      </c>
      <c r="C32" s="9">
        <v>0.25</v>
      </c>
      <c r="D32" s="9" t="s">
        <v>9</v>
      </c>
      <c r="E32" s="9" t="s">
        <v>64</v>
      </c>
    </row>
    <row r="33" spans="1:5">
      <c r="A33" s="9" t="s">
        <v>65</v>
      </c>
      <c r="B33" s="9" t="s">
        <v>66</v>
      </c>
      <c r="C33" s="9">
        <v>0.25</v>
      </c>
      <c r="D33" s="9" t="s">
        <v>9</v>
      </c>
      <c r="E33" s="9" t="s">
        <v>67</v>
      </c>
    </row>
    <row r="34" spans="1:5">
      <c r="A34" s="9" t="s">
        <v>68</v>
      </c>
      <c r="B34" s="9" t="s">
        <v>69</v>
      </c>
      <c r="C34" s="9">
        <v>0.5</v>
      </c>
      <c r="D34" s="9"/>
      <c r="E34" s="9" t="s">
        <v>28</v>
      </c>
    </row>
    <row r="35" spans="1:5">
      <c r="A35" s="9" t="s">
        <v>70</v>
      </c>
      <c r="B35" s="9" t="s">
        <v>71</v>
      </c>
      <c r="C35" s="9">
        <v>0.5</v>
      </c>
      <c r="D35" s="9" t="s">
        <v>9</v>
      </c>
      <c r="E35" s="9" t="s">
        <v>72</v>
      </c>
    </row>
    <row r="36" spans="1:5">
      <c r="A36" s="9" t="s">
        <v>73</v>
      </c>
      <c r="B36" s="9" t="s">
        <v>74</v>
      </c>
      <c r="C36" s="9">
        <v>0.25</v>
      </c>
      <c r="D36" s="9"/>
      <c r="E36" s="9" t="s">
        <v>75</v>
      </c>
    </row>
    <row r="37" spans="1:5">
      <c r="A37" s="9" t="s">
        <v>76</v>
      </c>
      <c r="B37" s="9" t="s">
        <v>77</v>
      </c>
      <c r="C37" s="9">
        <v>0.5</v>
      </c>
      <c r="D37" s="9" t="s">
        <v>9</v>
      </c>
      <c r="E37" s="9" t="s">
        <v>78</v>
      </c>
    </row>
    <row r="38" spans="1:5">
      <c r="A38" s="9" t="s">
        <v>79</v>
      </c>
      <c r="B38" s="9" t="s">
        <v>80</v>
      </c>
      <c r="C38" s="9">
        <v>0.25</v>
      </c>
      <c r="D38" s="9" t="s">
        <v>9</v>
      </c>
      <c r="E38" s="9" t="s">
        <v>81</v>
      </c>
    </row>
    <row r="39" spans="1:5">
      <c r="A39" s="9" t="s">
        <v>82</v>
      </c>
      <c r="B39" s="9" t="s">
        <v>83</v>
      </c>
      <c r="C39" s="9">
        <v>0.25</v>
      </c>
      <c r="D39" s="9"/>
      <c r="E39" s="9" t="s">
        <v>84</v>
      </c>
    </row>
    <row r="40" spans="1:5">
      <c r="A40" s="9" t="s">
        <v>85</v>
      </c>
      <c r="B40" s="9" t="s">
        <v>86</v>
      </c>
      <c r="C40" s="9">
        <v>0.25</v>
      </c>
      <c r="D40" s="9"/>
      <c r="E40" s="9" t="s">
        <v>87</v>
      </c>
    </row>
    <row r="41" spans="1:5">
      <c r="A41" s="9" t="s">
        <v>88</v>
      </c>
      <c r="B41" s="9" t="s">
        <v>89</v>
      </c>
      <c r="C41" s="9">
        <v>0.25</v>
      </c>
      <c r="D41" s="9" t="s">
        <v>9</v>
      </c>
      <c r="E41" s="9" t="s">
        <v>90</v>
      </c>
    </row>
    <row r="42" spans="1:5">
      <c r="A42" s="9" t="s">
        <v>91</v>
      </c>
      <c r="B42" s="9" t="s">
        <v>92</v>
      </c>
      <c r="C42" s="9">
        <v>0.25</v>
      </c>
      <c r="D42" s="9"/>
      <c r="E42" s="9" t="s">
        <v>93</v>
      </c>
    </row>
    <row r="43" spans="1:5">
      <c r="A43" s="9" t="s">
        <v>94</v>
      </c>
      <c r="B43" s="9" t="s">
        <v>95</v>
      </c>
      <c r="C43" s="9">
        <v>0.5</v>
      </c>
      <c r="D43" s="9"/>
      <c r="E43" s="9" t="s">
        <v>96</v>
      </c>
    </row>
    <row r="44" spans="1:5">
      <c r="A44" s="9" t="s">
        <v>97</v>
      </c>
      <c r="B44" s="9" t="s">
        <v>98</v>
      </c>
      <c r="C44" s="9">
        <v>0.5</v>
      </c>
      <c r="D44" s="9" t="s">
        <v>9</v>
      </c>
      <c r="E44" s="9" t="s">
        <v>99</v>
      </c>
    </row>
    <row r="45" spans="1:5">
      <c r="A45" s="9" t="s">
        <v>100</v>
      </c>
      <c r="B45" s="9" t="s">
        <v>101</v>
      </c>
      <c r="C45" s="9">
        <v>0.75</v>
      </c>
      <c r="D45" s="9"/>
      <c r="E45" s="9" t="s">
        <v>28</v>
      </c>
    </row>
    <row r="46" spans="1:5">
      <c r="A46" s="9" t="s">
        <v>102</v>
      </c>
      <c r="B46" s="9" t="s">
        <v>103</v>
      </c>
      <c r="C46" s="9">
        <v>0.75</v>
      </c>
      <c r="D46" s="9"/>
      <c r="E46" s="9" t="s">
        <v>104</v>
      </c>
    </row>
    <row r="47" spans="1:5">
      <c r="A47" s="9" t="s">
        <v>105</v>
      </c>
      <c r="B47" s="9" t="s">
        <v>106</v>
      </c>
      <c r="C47" s="9">
        <v>0.5</v>
      </c>
      <c r="D47" s="9"/>
      <c r="E47" s="9" t="s">
        <v>107</v>
      </c>
    </row>
    <row r="48" spans="1:5">
      <c r="A48" s="9" t="s">
        <v>108</v>
      </c>
      <c r="B48" s="9" t="s">
        <v>109</v>
      </c>
      <c r="C48" s="9">
        <v>0.5</v>
      </c>
      <c r="D48" s="9"/>
      <c r="E48" s="9" t="s">
        <v>110</v>
      </c>
    </row>
    <row r="49" spans="1:5">
      <c r="A49" s="9" t="s">
        <v>111</v>
      </c>
      <c r="B49" s="9" t="s">
        <v>112</v>
      </c>
      <c r="C49" s="9">
        <v>0.25</v>
      </c>
      <c r="D49" s="9"/>
      <c r="E49" s="9" t="s">
        <v>28</v>
      </c>
    </row>
    <row r="50" spans="1:5">
      <c r="A50" s="9" t="s">
        <v>113</v>
      </c>
      <c r="B50" s="9" t="s">
        <v>114</v>
      </c>
      <c r="C50" s="9">
        <v>0.25</v>
      </c>
      <c r="D50" s="9"/>
      <c r="E50" s="9" t="s">
        <v>28</v>
      </c>
    </row>
    <row r="51" spans="1:5">
      <c r="A51" s="9" t="s">
        <v>115</v>
      </c>
      <c r="B51" s="9" t="s">
        <v>116</v>
      </c>
      <c r="C51" s="9">
        <v>0.5</v>
      </c>
      <c r="D51" s="9" t="s">
        <v>9</v>
      </c>
      <c r="E51" s="9" t="s">
        <v>117</v>
      </c>
    </row>
    <row r="52" spans="1:5">
      <c r="A52" s="9" t="s">
        <v>118</v>
      </c>
      <c r="B52" s="9" t="s">
        <v>119</v>
      </c>
      <c r="C52" s="9">
        <v>0.75</v>
      </c>
      <c r="D52" s="9"/>
      <c r="E52" s="9" t="s">
        <v>31</v>
      </c>
    </row>
    <row r="53" spans="1:5">
      <c r="A53" s="9" t="s">
        <v>120</v>
      </c>
      <c r="B53" s="9" t="s">
        <v>121</v>
      </c>
      <c r="C53" s="9">
        <v>0.25</v>
      </c>
      <c r="D53" s="9" t="s">
        <v>9</v>
      </c>
      <c r="E53" s="9" t="s">
        <v>122</v>
      </c>
    </row>
    <row r="54" spans="1:5">
      <c r="A54" s="9" t="s">
        <v>123</v>
      </c>
      <c r="B54" s="9" t="s">
        <v>124</v>
      </c>
      <c r="C54" s="9">
        <v>0.75</v>
      </c>
      <c r="D54" s="9"/>
      <c r="E54" s="9" t="s">
        <v>28</v>
      </c>
    </row>
    <row r="55" spans="1:5">
      <c r="A55" s="9" t="s">
        <v>125</v>
      </c>
      <c r="B55" s="9" t="s">
        <v>126</v>
      </c>
      <c r="C55" s="9">
        <v>0.75</v>
      </c>
      <c r="D55" s="9" t="s">
        <v>9</v>
      </c>
      <c r="E55" s="9" t="s">
        <v>127</v>
      </c>
    </row>
    <row r="56" spans="1:5">
      <c r="A56" s="9" t="s">
        <v>128</v>
      </c>
      <c r="B56" s="9" t="s">
        <v>129</v>
      </c>
      <c r="C56" s="9">
        <v>0.25</v>
      </c>
      <c r="D56" s="9"/>
      <c r="E56" s="9" t="s">
        <v>130</v>
      </c>
    </row>
    <row r="57" spans="1:5">
      <c r="A57" s="9" t="s">
        <v>131</v>
      </c>
      <c r="B57" s="9" t="s">
        <v>132</v>
      </c>
      <c r="C57" s="9">
        <v>0.75</v>
      </c>
      <c r="D57" s="9" t="s">
        <v>9</v>
      </c>
      <c r="E57" s="9" t="s">
        <v>133</v>
      </c>
    </row>
    <row r="58" spans="1:5">
      <c r="A58" s="9" t="s">
        <v>134</v>
      </c>
      <c r="B58" s="9" t="s">
        <v>135</v>
      </c>
      <c r="C58" s="9">
        <v>0.25</v>
      </c>
      <c r="D58" s="9"/>
      <c r="E58" s="9" t="s">
        <v>51</v>
      </c>
    </row>
    <row r="59" spans="1:5">
      <c r="A59" s="9" t="s">
        <v>136</v>
      </c>
      <c r="B59" s="9" t="s">
        <v>137</v>
      </c>
      <c r="C59" s="9">
        <v>0.5</v>
      </c>
      <c r="D59" s="9"/>
      <c r="E59" s="9" t="s">
        <v>138</v>
      </c>
    </row>
    <row r="60" spans="1:5">
      <c r="A60" s="9" t="s">
        <v>139</v>
      </c>
      <c r="B60" s="9" t="s">
        <v>140</v>
      </c>
      <c r="C60" s="9">
        <v>0.5</v>
      </c>
      <c r="D60" s="9"/>
      <c r="E60" s="9" t="s">
        <v>141</v>
      </c>
    </row>
    <row r="61" spans="1:5">
      <c r="A61" s="9" t="s">
        <v>142</v>
      </c>
      <c r="B61" s="9" t="s">
        <v>143</v>
      </c>
      <c r="C61" s="9">
        <v>0.25</v>
      </c>
      <c r="D61" s="9"/>
      <c r="E61" s="9" t="s">
        <v>144</v>
      </c>
    </row>
    <row r="62" spans="1:5">
      <c r="A62" s="9" t="s">
        <v>145</v>
      </c>
      <c r="B62" s="9" t="s">
        <v>146</v>
      </c>
      <c r="C62" s="9">
        <v>0.75</v>
      </c>
      <c r="D62" s="9"/>
      <c r="E62" s="9" t="s">
        <v>147</v>
      </c>
    </row>
    <row r="63" spans="1:5">
      <c r="A63" s="9" t="s">
        <v>148</v>
      </c>
      <c r="B63" s="9" t="s">
        <v>149</v>
      </c>
      <c r="C63" s="9">
        <v>0.75</v>
      </c>
      <c r="D63" s="9"/>
      <c r="E63" s="9" t="s">
        <v>150</v>
      </c>
    </row>
    <row r="64" spans="1:5">
      <c r="A64" s="9" t="s">
        <v>151</v>
      </c>
      <c r="B64" s="9" t="s">
        <v>152</v>
      </c>
      <c r="C64" s="9">
        <v>0.5</v>
      </c>
      <c r="D64" s="9"/>
      <c r="E64" s="9" t="s">
        <v>153</v>
      </c>
    </row>
    <row r="65" spans="1:5">
      <c r="A65" s="9" t="s">
        <v>154</v>
      </c>
      <c r="B65" s="9" t="s">
        <v>155</v>
      </c>
      <c r="C65" s="9">
        <v>0.25</v>
      </c>
      <c r="D65" s="9"/>
      <c r="E65" s="9" t="s">
        <v>36</v>
      </c>
    </row>
    <row r="66" spans="1:5">
      <c r="A66" s="9" t="s">
        <v>156</v>
      </c>
      <c r="B66" s="9" t="s">
        <v>157</v>
      </c>
      <c r="C66" s="9">
        <v>0.25</v>
      </c>
      <c r="D66" s="9"/>
      <c r="E66" s="9" t="s">
        <v>158</v>
      </c>
    </row>
    <row r="67" spans="1:5">
      <c r="A67" s="9" t="s">
        <v>159</v>
      </c>
      <c r="B67" s="9" t="s">
        <v>160</v>
      </c>
      <c r="C67" s="9">
        <v>0.25</v>
      </c>
      <c r="D67" s="9"/>
      <c r="E67" s="9" t="s">
        <v>161</v>
      </c>
    </row>
    <row r="68" spans="1:5">
      <c r="A68" s="9" t="s">
        <v>162</v>
      </c>
      <c r="B68" s="9" t="s">
        <v>163</v>
      </c>
      <c r="C68" s="9">
        <v>0.25</v>
      </c>
      <c r="D68" s="9"/>
      <c r="E68" s="20"/>
    </row>
    <row r="69" spans="1:5">
      <c r="D69" s="9"/>
      <c r="E69" s="9" t="s">
        <v>164</v>
      </c>
    </row>
    <row r="71" spans="1:5">
      <c r="A71" s="30"/>
      <c r="B71" s="30"/>
      <c r="C71" s="30"/>
      <c r="D71" s="9"/>
    </row>
    <row r="72" spans="1:5">
      <c r="A72" s="30"/>
      <c r="B72" s="30"/>
      <c r="C72" s="30"/>
      <c r="D72" s="9"/>
    </row>
    <row r="73" spans="1:5">
      <c r="A73" s="30"/>
      <c r="B73" s="30"/>
      <c r="C73" s="30"/>
      <c r="D73" s="9"/>
    </row>
    <row r="74" spans="1:5">
      <c r="A74" s="30"/>
      <c r="B74" s="30"/>
      <c r="C74" s="30"/>
      <c r="D74" s="9"/>
    </row>
    <row r="75" spans="1:5">
      <c r="A75" s="30"/>
      <c r="B75" s="30"/>
      <c r="C75" s="30"/>
      <c r="D75" s="9"/>
    </row>
    <row r="76" spans="1:5">
      <c r="D76" s="9"/>
    </row>
    <row r="77" spans="1:5">
      <c r="D77" s="9"/>
    </row>
    <row r="78" spans="1:5">
      <c r="D78" s="9"/>
    </row>
    <row r="79" spans="1:5">
      <c r="D79" s="9"/>
    </row>
    <row r="80" spans="1:5">
      <c r="D80" s="9"/>
    </row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</sheetData>
  <mergeCells count="4">
    <mergeCell ref="B6:D6"/>
    <mergeCell ref="B7:D7"/>
    <mergeCell ref="B8:D8"/>
    <mergeCell ref="I2:I3"/>
  </mergeCells>
  <hyperlinks>
    <hyperlink ref="E13" r:id="rId1"/>
    <hyperlink ref="E14" r:id="rId2"/>
    <hyperlink ref="E15" r:id="rId3"/>
    <hyperlink ref="E16" r:id="rId4" display="https://www.google.co.uk/url?sa=t&amp;rct=j&amp;q=&amp;esrc=s&amp;source=web&amp;cd=3&amp;cad=rja&amp;uact=8&amp;ved=0CC0QFjACahUKEwjLi8GwlaHHAhVMdD4KHcAnDaA&amp;url=http%3A%2F%2Fecastats.uneca.org%2Facsweb%2FPortals%2F0%2FACSVirtualSpaces%2FSupplementary%2520Assessment%2520of%2520CR%2520Eng%2520-%252051622.doc&amp;ei=0_zJVYvWFszo-QHAz7SACg&amp;usg=AFQjCNFhxXIYiY-7me-YlV_UjqSUPnwLQg&amp;sig2=wbY4kJvl9E2V2W7FApckpA"/>
    <hyperlink ref="E17" r:id="rId5"/>
    <hyperlink ref="E18" r:id="rId6"/>
    <hyperlink ref="E19" r:id="rId7"/>
    <hyperlink ref="E20" r:id="rId8"/>
    <hyperlink ref="E21" r:id="rId9"/>
    <hyperlink ref="E23" r:id="rId10"/>
    <hyperlink ref="E24" r:id="rId11"/>
    <hyperlink ref="E25" r:id="rId12" display="http://www.ins.ci/EDS &amp; MICS/EDS-MICS2011-2012_Rapport_Final.pdf"/>
    <hyperlink ref="E26" r:id="rId13" display="http://ponabana.com/an-identity-for-every-child/?lang=en"/>
    <hyperlink ref="E27" r:id="rId14"/>
    <hyperlink ref="E28" r:id="rId15"/>
    <hyperlink ref="E29" r:id="rId16"/>
    <hyperlink ref="E31" r:id="rId17" display="https://www.google.co.uk/url?sa=t&amp;rct=j&amp;q=&amp;esrc=s&amp;source=web&amp;cd=4&amp;cad=rja&amp;uact=8&amp;ved=0CDQQFjADahUKEwiSxaX3srDHAhUCuhoKHTjLBFg&amp;url=http%3A%2F%2Fwww.paris21.org%2Fsites%2Fdefault%2Ffiles%2Fcivilregs-ethiopia-june2009.ppt&amp;ei=FPnRVZLrH4L0ariWk8AF&amp;usg=AFQjCNHSMOiKDgJjbAe2qF4-bL4d65_0-g&amp;sig2=0KhJzQ1POMqTvLWQ5zxq7A&amp;bvm=bv.99804247,d.bGg"/>
    <hyperlink ref="E32" r:id="rId18" display="http://www.stat-gabon.org/index.php?option=com_content&amp;view=article&amp;id=59:les-activites-de-la-dgs&amp;catid=35:direction-generale&amp;Itemid=62"/>
    <hyperlink ref="E33" r:id="rId19"/>
    <hyperlink ref="E34" r:id="rId20"/>
    <hyperlink ref="E35" r:id="rId21"/>
    <hyperlink ref="E36" r:id="rId22"/>
    <hyperlink ref="E37" r:id="rId23"/>
    <hyperlink ref="E38" r:id="rId24"/>
    <hyperlink ref="E39" r:id="rId25"/>
    <hyperlink ref="E40" r:id="rId26"/>
    <hyperlink ref="E41" r:id="rId27"/>
    <hyperlink ref="E42" r:id="rId28" display="http://msf.openrepository.com/msf/bitstream/10144/141431/1/110419_Zachariah_Vital-Registration-in-Rural-Africa_Trans-R-Soc-Trop-Med-Hyg-in press.pdf"/>
    <hyperlink ref="E43" r:id="rId29" display="https://www.google.co.uk/url?sa=t&amp;rct=j&amp;q=&amp;esrc=s&amp;source=web&amp;cd=3&amp;cad=rja&amp;uact=8&amp;ved=0CDIQFjACahUKEwivhtH-oqjHAhXMXhoKHf6xA1c&amp;url=http%3A%2F%2Fwww.ohchr.org%2FEN%2FHRBodies%2FHRC%2FRegularSessions%2FSession27%2FDocuments%2FA_HRC_27_22_ENG.doc&amp;ei=n7bNVe-6Asy9af7jjrgF&amp;usg=AFQjCNHaqszh_Dv36xtO9Egmgb-DlrqL-w&amp;sig2=PGUifrMZkGKlWmwvXhYHmA&amp;bvm=bv.99804247,d.bGg"/>
    <hyperlink ref="E44" r:id="rId30"/>
    <hyperlink ref="E45" r:id="rId31"/>
    <hyperlink ref="E46" r:id="rId32"/>
    <hyperlink ref="E47" r:id="rId33"/>
    <hyperlink ref="E48" r:id="rId34"/>
    <hyperlink ref="E49" r:id="rId35"/>
    <hyperlink ref="E50" r:id="rId36"/>
    <hyperlink ref="E51" r:id="rId37"/>
    <hyperlink ref="E52" r:id="rId38"/>
    <hyperlink ref="E53" r:id="rId39"/>
    <hyperlink ref="E54" r:id="rId40"/>
    <hyperlink ref="E55" r:id="rId41"/>
    <hyperlink ref="E58" r:id="rId42"/>
    <hyperlink ref="E59" r:id="rId43"/>
    <hyperlink ref="E60" r:id="rId44"/>
    <hyperlink ref="E61" r:id="rId45"/>
    <hyperlink ref="E62" r:id="rId46" display="http://213.55.79.31/statcom/2011/assd/EN-PreliminaryReportCRVS.pdf"/>
    <hyperlink ref="E67" r:id="rId47"/>
    <hyperlink ref="E69" r:id="rId48"/>
    <hyperlink ref="E57" r:id="rId49"/>
  </hyperlinks>
  <pageMargins left="0.7" right="0.7" top="0.75" bottom="0.75" header="0.3" footer="0.3"/>
  <pageSetup paperSize="9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4"/>
  <sheetViews>
    <sheetView zoomScaleNormal="100" workbookViewId="0">
      <selection activeCell="A25" sqref="A25"/>
    </sheetView>
  </sheetViews>
  <sheetFormatPr defaultRowHeight="12.75"/>
  <cols>
    <col min="1" max="1" width="11.85546875" style="9" customWidth="1"/>
    <col min="2" max="2" width="12.7109375" style="9" customWidth="1"/>
    <col min="3" max="16384" width="9.140625" style="9"/>
  </cols>
  <sheetData>
    <row r="1" spans="1:19">
      <c r="A1" s="9" t="s">
        <v>165</v>
      </c>
      <c r="B1" s="9" t="s">
        <v>181</v>
      </c>
    </row>
    <row r="2" spans="1:19">
      <c r="A2" s="9" t="s">
        <v>166</v>
      </c>
      <c r="B2" s="9" t="s">
        <v>182</v>
      </c>
    </row>
    <row r="3" spans="1:19">
      <c r="A3" s="9" t="s">
        <v>167</v>
      </c>
      <c r="B3" s="9" t="s">
        <v>175</v>
      </c>
    </row>
    <row r="7" spans="1:19" ht="13.5" thickBot="1"/>
    <row r="8" spans="1:19" ht="30" customHeight="1" thickBot="1">
      <c r="A8" s="71" t="s">
        <v>176</v>
      </c>
      <c r="B8" s="72"/>
    </row>
    <row r="9" spans="1:19" ht="26.25" thickBot="1">
      <c r="A9" s="10" t="s">
        <v>177</v>
      </c>
      <c r="B9" s="11" t="s">
        <v>183</v>
      </c>
    </row>
    <row r="10" spans="1:19">
      <c r="A10" s="12" t="s">
        <v>178</v>
      </c>
      <c r="B10" s="13">
        <v>5</v>
      </c>
      <c r="S10" s="14" t="s">
        <v>179</v>
      </c>
    </row>
    <row r="11" spans="1:19">
      <c r="A11" s="12">
        <v>1989</v>
      </c>
      <c r="B11" s="13">
        <v>2</v>
      </c>
      <c r="S11" s="15" t="s">
        <v>180</v>
      </c>
    </row>
    <row r="12" spans="1:19">
      <c r="A12" s="12">
        <v>2002</v>
      </c>
      <c r="B12" s="13">
        <v>2</v>
      </c>
    </row>
    <row r="13" spans="1:19">
      <c r="A13" s="12">
        <v>2005</v>
      </c>
      <c r="B13" s="13">
        <v>1</v>
      </c>
    </row>
    <row r="14" spans="1:19">
      <c r="A14" s="12">
        <v>2006</v>
      </c>
      <c r="B14" s="13">
        <v>3</v>
      </c>
    </row>
    <row r="15" spans="1:19">
      <c r="A15" s="12">
        <v>2008</v>
      </c>
      <c r="B15" s="13">
        <v>1</v>
      </c>
    </row>
    <row r="16" spans="1:19">
      <c r="A16" s="12">
        <v>2010</v>
      </c>
      <c r="B16" s="13">
        <v>5</v>
      </c>
    </row>
    <row r="17" spans="1:2">
      <c r="A17" s="12">
        <v>2011</v>
      </c>
      <c r="B17" s="13">
        <v>10</v>
      </c>
    </row>
    <row r="18" spans="1:2">
      <c r="A18" s="12">
        <v>2012</v>
      </c>
      <c r="B18" s="13">
        <v>6</v>
      </c>
    </row>
    <row r="19" spans="1:2">
      <c r="A19" s="12">
        <v>2013</v>
      </c>
      <c r="B19" s="13">
        <v>10</v>
      </c>
    </row>
    <row r="20" spans="1:2">
      <c r="A20" s="12">
        <v>2014</v>
      </c>
      <c r="B20" s="13">
        <v>8</v>
      </c>
    </row>
    <row r="21" spans="1:2" ht="13.5" thickBot="1">
      <c r="A21" s="16">
        <v>2015</v>
      </c>
      <c r="B21" s="17">
        <v>2</v>
      </c>
    </row>
    <row r="24" spans="1:2">
      <c r="B24" s="18"/>
    </row>
  </sheetData>
  <mergeCells count="1">
    <mergeCell ref="A8:B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7"/>
  <sheetViews>
    <sheetView zoomScaleNormal="100" workbookViewId="0">
      <selection activeCell="G3" sqref="G3"/>
    </sheetView>
  </sheetViews>
  <sheetFormatPr defaultRowHeight="12.75"/>
  <cols>
    <col min="1" max="1" width="31.7109375" style="1" customWidth="1"/>
    <col min="2" max="3" width="16.42578125" style="1" bestFit="1" customWidth="1"/>
    <col min="4" max="4" width="12.7109375" style="1" customWidth="1"/>
    <col min="5" max="6" width="16.42578125" style="1" bestFit="1" customWidth="1"/>
    <col min="7" max="7" width="12.7109375" style="1" customWidth="1"/>
    <col min="8" max="9" width="16.42578125" style="1" bestFit="1" customWidth="1"/>
    <col min="10" max="10" width="12.7109375" style="1" customWidth="1"/>
    <col min="11" max="12" width="16.42578125" style="1" bestFit="1" customWidth="1"/>
    <col min="13" max="13" width="12.7109375" style="1" customWidth="1"/>
    <col min="14" max="15" width="16.42578125" style="1" bestFit="1" customWidth="1"/>
    <col min="16" max="16384" width="9.140625" style="1"/>
  </cols>
  <sheetData>
    <row r="1" spans="1:15">
      <c r="A1" s="1" t="s">
        <v>165</v>
      </c>
      <c r="B1" s="2" t="s">
        <v>195</v>
      </c>
    </row>
    <row r="2" spans="1:15">
      <c r="A2" s="1" t="s">
        <v>166</v>
      </c>
      <c r="B2" s="1" t="s">
        <v>193</v>
      </c>
    </row>
    <row r="3" spans="1:15">
      <c r="A3" s="1" t="s">
        <v>167</v>
      </c>
      <c r="B3" s="1" t="s">
        <v>194</v>
      </c>
    </row>
    <row r="5" spans="1:15" ht="15" customHeight="1">
      <c r="B5" s="73" t="s">
        <v>184</v>
      </c>
      <c r="C5" s="74"/>
      <c r="D5" s="45"/>
      <c r="E5" s="73" t="s">
        <v>68</v>
      </c>
      <c r="F5" s="74"/>
      <c r="H5" s="75" t="s">
        <v>105</v>
      </c>
      <c r="I5" s="76"/>
      <c r="K5" s="73" t="s">
        <v>59</v>
      </c>
      <c r="L5" s="74"/>
      <c r="N5" s="73" t="s">
        <v>120</v>
      </c>
      <c r="O5" s="74"/>
    </row>
    <row r="6" spans="1:15">
      <c r="A6" s="42"/>
      <c r="B6" s="42">
        <v>2016</v>
      </c>
      <c r="C6" s="44">
        <v>2017</v>
      </c>
      <c r="D6" s="43"/>
      <c r="E6" s="42">
        <v>2016</v>
      </c>
      <c r="F6" s="44">
        <v>2017</v>
      </c>
      <c r="G6" s="43"/>
      <c r="H6" s="52">
        <v>2016</v>
      </c>
      <c r="I6" s="53">
        <v>2017</v>
      </c>
      <c r="J6" s="43"/>
      <c r="K6" s="42">
        <v>2016</v>
      </c>
      <c r="L6" s="44">
        <v>2017</v>
      </c>
      <c r="M6" s="43"/>
      <c r="N6" s="42">
        <v>2016</v>
      </c>
      <c r="O6" s="44">
        <v>2017</v>
      </c>
    </row>
    <row r="7" spans="1:15" ht="38.25">
      <c r="A7" s="32" t="s">
        <v>185</v>
      </c>
      <c r="B7" s="46">
        <f>23082445.78+B9</f>
        <v>34823443.160000004</v>
      </c>
      <c r="C7" s="34">
        <f>14469202.37+C9</f>
        <v>20769934.09</v>
      </c>
      <c r="D7" s="33"/>
      <c r="E7" s="46">
        <f>14298305.9145+E9</f>
        <v>22034011.294500001</v>
      </c>
      <c r="F7" s="34">
        <f>10774886.885+F9</f>
        <v>11187395.135</v>
      </c>
      <c r="G7" s="33"/>
      <c r="H7" s="54">
        <f>6283537.8+H9</f>
        <v>52756186.799999997</v>
      </c>
      <c r="I7" s="55">
        <f>4500000+I9</f>
        <v>4859666.62</v>
      </c>
      <c r="J7" s="33"/>
      <c r="K7" s="46">
        <f>38264004.631+K9</f>
        <v>40094063.500999995</v>
      </c>
      <c r="L7" s="34">
        <f>3636911.805+L9</f>
        <v>11893480.05499999</v>
      </c>
      <c r="M7" s="33"/>
      <c r="N7" s="46">
        <f>N12</f>
        <v>60000000</v>
      </c>
      <c r="O7" s="34">
        <f>O12</f>
        <v>60000000</v>
      </c>
    </row>
    <row r="8" spans="1:15">
      <c r="A8" s="35" t="s">
        <v>186</v>
      </c>
      <c r="B8" s="47">
        <f>B12-B7</f>
        <v>46176556.839999996</v>
      </c>
      <c r="C8" s="36">
        <f>C12-C7</f>
        <v>57230065.909999996</v>
      </c>
      <c r="D8" s="5"/>
      <c r="E8" s="47">
        <f>E12-E7</f>
        <v>57965988.705499999</v>
      </c>
      <c r="F8" s="36">
        <f>F12-F7</f>
        <v>68812604.864999995</v>
      </c>
      <c r="G8" s="5"/>
      <c r="H8" s="56">
        <f>H12-H7</f>
        <v>20243813.200000003</v>
      </c>
      <c r="I8" s="57">
        <f>I12-I7</f>
        <v>65140333.380000003</v>
      </c>
      <c r="J8" s="5"/>
      <c r="K8" s="47">
        <f>K12-K7</f>
        <v>22905936.499000005</v>
      </c>
      <c r="L8" s="36">
        <f>L12-L7</f>
        <v>51106519.945000008</v>
      </c>
      <c r="M8" s="5"/>
      <c r="N8" s="47" t="s">
        <v>187</v>
      </c>
      <c r="O8" s="36" t="s">
        <v>187</v>
      </c>
    </row>
    <row r="9" spans="1:15">
      <c r="A9" s="35" t="s">
        <v>188</v>
      </c>
      <c r="B9" s="48">
        <v>11740997.380000001</v>
      </c>
      <c r="C9" s="37">
        <v>6300731.7199999997</v>
      </c>
      <c r="D9" s="5"/>
      <c r="E9" s="48">
        <v>7735705.3799999999</v>
      </c>
      <c r="F9" s="37">
        <v>412508.25</v>
      </c>
      <c r="G9" s="5"/>
      <c r="H9" s="58">
        <v>46472649</v>
      </c>
      <c r="I9" s="59">
        <v>359666.62</v>
      </c>
      <c r="J9" s="5"/>
      <c r="K9" s="48">
        <v>1830058.8699999966</v>
      </c>
      <c r="L9" s="37">
        <v>8256568.2499999898</v>
      </c>
      <c r="M9" s="5"/>
      <c r="N9" s="48">
        <v>30763068</v>
      </c>
      <c r="O9" s="37">
        <v>30785645</v>
      </c>
    </row>
    <row r="10" spans="1:15">
      <c r="A10" s="35" t="s">
        <v>189</v>
      </c>
      <c r="B10" s="47">
        <v>23082445.780000001</v>
      </c>
      <c r="C10" s="36">
        <v>14469202.370000001</v>
      </c>
      <c r="D10" s="5"/>
      <c r="E10" s="47">
        <v>14298305.914500002</v>
      </c>
      <c r="F10" s="36">
        <v>10774886.885</v>
      </c>
      <c r="G10" s="5"/>
      <c r="H10" s="56">
        <v>6283537.7999999998</v>
      </c>
      <c r="I10" s="57">
        <v>4500000</v>
      </c>
      <c r="J10" s="5"/>
      <c r="K10" s="47">
        <v>38264004.630999997</v>
      </c>
      <c r="L10" s="36">
        <v>3636911.8049999997</v>
      </c>
      <c r="M10" s="5"/>
      <c r="N10" s="47">
        <v>33220873.350000001</v>
      </c>
      <c r="O10" s="36">
        <v>34801592.200000003</v>
      </c>
    </row>
    <row r="11" spans="1:15">
      <c r="A11" s="35" t="s">
        <v>190</v>
      </c>
      <c r="B11" s="49">
        <f>1-B7/SUM(B7:B8)</f>
        <v>0.57008094864197534</v>
      </c>
      <c r="C11" s="38">
        <f t="shared" ref="C11" si="0">1-C7/SUM(C7:C8)</f>
        <v>0.73371879371794879</v>
      </c>
      <c r="D11" s="7"/>
      <c r="E11" s="49">
        <f>1-E7/SUM(E7:E8)</f>
        <v>0.72457485881874995</v>
      </c>
      <c r="F11" s="38">
        <f t="shared" ref="F11" si="1">1-F7/SUM(F7:F8)</f>
        <v>0.86015756081250005</v>
      </c>
      <c r="G11" s="7"/>
      <c r="H11" s="60">
        <f>1-H7/SUM(H7:H8)</f>
        <v>0.27731250958904119</v>
      </c>
      <c r="I11" s="61">
        <f t="shared" ref="I11" si="2">1-I7/SUM(I7:I8)</f>
        <v>0.93057619114285717</v>
      </c>
      <c r="J11" s="7"/>
      <c r="K11" s="49">
        <f>1-K7/SUM(K7:K8)</f>
        <v>0.36358629363492068</v>
      </c>
      <c r="L11" s="38">
        <f t="shared" ref="L11" si="3">1-L7/SUM(L7:L8)</f>
        <v>0.81121460230158748</v>
      </c>
      <c r="M11" s="7"/>
      <c r="N11" s="49">
        <f>1-N7/SUM(N7:N8)</f>
        <v>0</v>
      </c>
      <c r="O11" s="38">
        <f t="shared" ref="O11" si="4">1-O7/SUM(O7:O8)</f>
        <v>0</v>
      </c>
    </row>
    <row r="12" spans="1:15">
      <c r="A12" s="35" t="s">
        <v>191</v>
      </c>
      <c r="B12" s="47">
        <v>81000000</v>
      </c>
      <c r="C12" s="36">
        <v>78000000</v>
      </c>
      <c r="D12" s="6"/>
      <c r="E12" s="47">
        <v>80000000</v>
      </c>
      <c r="F12" s="36">
        <v>80000000</v>
      </c>
      <c r="G12" s="6"/>
      <c r="H12" s="56">
        <v>73000000</v>
      </c>
      <c r="I12" s="57">
        <v>70000000</v>
      </c>
      <c r="J12" s="6"/>
      <c r="K12" s="47">
        <v>63000000</v>
      </c>
      <c r="L12" s="36">
        <v>63000000</v>
      </c>
      <c r="M12" s="6"/>
      <c r="N12" s="47">
        <v>60000000</v>
      </c>
      <c r="O12" s="36">
        <v>60000000</v>
      </c>
    </row>
    <row r="13" spans="1:15">
      <c r="A13" s="39" t="s">
        <v>192</v>
      </c>
      <c r="B13" s="50"/>
      <c r="C13" s="51"/>
      <c r="D13" s="40"/>
      <c r="E13" s="50"/>
      <c r="F13" s="51"/>
      <c r="G13" s="40"/>
      <c r="H13" s="62"/>
      <c r="I13" s="63"/>
      <c r="J13" s="40"/>
      <c r="K13" s="50"/>
      <c r="L13" s="51"/>
      <c r="M13" s="40"/>
      <c r="N13" s="64">
        <v>3983941.35</v>
      </c>
      <c r="O13" s="41">
        <v>5587237.2000000002</v>
      </c>
    </row>
    <row r="16" spans="1:15">
      <c r="D16" s="65"/>
      <c r="E16" s="65"/>
      <c r="F16" s="65"/>
    </row>
    <row r="20" spans="9:15">
      <c r="N20" s="3"/>
      <c r="O20" s="3"/>
    </row>
    <row r="21" spans="9:15">
      <c r="I21" s="66"/>
      <c r="M21" s="6"/>
      <c r="N21" s="5"/>
      <c r="O21" s="5"/>
    </row>
    <row r="22" spans="9:15">
      <c r="I22" s="66"/>
      <c r="M22" s="6"/>
      <c r="N22" s="4"/>
      <c r="O22" s="4"/>
    </row>
    <row r="23" spans="9:15">
      <c r="I23" s="67"/>
      <c r="M23" s="6"/>
      <c r="N23" s="5"/>
      <c r="O23" s="5"/>
    </row>
    <row r="24" spans="9:15">
      <c r="I24" s="67"/>
      <c r="M24" s="6"/>
      <c r="N24" s="7"/>
      <c r="O24" s="7"/>
    </row>
    <row r="25" spans="9:15">
      <c r="I25" s="67"/>
      <c r="M25" s="6"/>
      <c r="N25" s="5"/>
      <c r="O25" s="5"/>
    </row>
    <row r="26" spans="9:15">
      <c r="I26" s="66"/>
      <c r="M26" s="6"/>
      <c r="N26" s="8"/>
      <c r="O26" s="5"/>
    </row>
    <row r="27" spans="9:15">
      <c r="I27" s="66"/>
      <c r="M27" s="6"/>
      <c r="N27" s="6"/>
      <c r="O27" s="6"/>
    </row>
  </sheetData>
  <mergeCells count="5">
    <mergeCell ref="B5:C5"/>
    <mergeCell ref="E5:F5"/>
    <mergeCell ref="H5:I5"/>
    <mergeCell ref="K5:L5"/>
    <mergeCell ref="N5:O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 5.1</vt:lpstr>
      <vt:lpstr>Fig 5.2</vt:lpstr>
      <vt:lpstr>Fig 5.3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duncank</dc:creator>
  <cp:lastModifiedBy>jennyc</cp:lastModifiedBy>
  <dcterms:created xsi:type="dcterms:W3CDTF">2015-10-02T17:15:13Z</dcterms:created>
  <dcterms:modified xsi:type="dcterms:W3CDTF">2015-11-05T12:03:08Z</dcterms:modified>
</cp:coreProperties>
</file>